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1" activeTab="1"/>
  </bookViews>
  <sheets>
    <sheet name="สารบัญ" sheetId="8" state="hidden" r:id="rId1"/>
    <sheet name="ตารางที่1" sheetId="1" r:id="rId2"/>
    <sheet name="ตารางที่2" sheetId="2" state="hidden" r:id="rId3"/>
    <sheet name="ตารางที่3" sheetId="3" state="hidden" r:id="rId4"/>
    <sheet name="ตารางที่4" sheetId="4" state="hidden" r:id="rId5"/>
    <sheet name="ตารางที่5" sheetId="5" state="hidden" r:id="rId6"/>
    <sheet name="ตารางที่6" sheetId="6" state="hidden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D24" i="1"/>
  <c r="C24"/>
  <c r="B24"/>
  <c r="D23"/>
  <c r="D40" i="5"/>
  <c r="D36"/>
  <c r="C36"/>
  <c r="B36"/>
  <c r="C19" i="7"/>
  <c r="D45" i="5"/>
  <c r="B45"/>
  <c r="B23" i="4"/>
  <c r="C23"/>
  <c r="D23"/>
  <c r="B24"/>
  <c r="C24"/>
  <c r="D24"/>
  <c r="B26"/>
  <c r="C26"/>
  <c r="D26"/>
  <c r="B27"/>
  <c r="C27"/>
  <c r="D27"/>
  <c r="B28"/>
  <c r="C28"/>
  <c r="D28"/>
  <c r="B29"/>
  <c r="C29"/>
  <c r="D29"/>
  <c r="B31"/>
  <c r="C31"/>
  <c r="B33"/>
  <c r="C33"/>
  <c r="D33"/>
  <c r="B34"/>
  <c r="C34"/>
  <c r="D34"/>
  <c r="C26" i="1"/>
  <c r="C23"/>
  <c r="C17" i="2"/>
  <c r="C33"/>
  <c r="D17"/>
  <c r="D33"/>
  <c r="B17"/>
  <c r="C13"/>
  <c r="C29"/>
  <c r="D13"/>
  <c r="D29"/>
  <c r="B13"/>
  <c r="B29"/>
  <c r="B33"/>
  <c r="B20" i="1"/>
  <c r="D20"/>
  <c r="C21"/>
  <c r="D21"/>
  <c r="B22"/>
  <c r="C22"/>
  <c r="D22"/>
  <c r="B23"/>
  <c r="B25"/>
  <c r="D25"/>
  <c r="B26"/>
  <c r="D26"/>
  <c r="B27"/>
  <c r="C27"/>
  <c r="D27"/>
  <c r="B28"/>
  <c r="C28"/>
  <c r="D28"/>
  <c r="D35" i="5"/>
  <c r="B53"/>
  <c r="B47"/>
  <c r="B48"/>
  <c r="B49"/>
  <c r="B50"/>
  <c r="B51"/>
  <c r="B38"/>
  <c r="B40"/>
  <c r="B41"/>
  <c r="B43"/>
  <c r="B35"/>
  <c r="B17" i="6"/>
  <c r="B18"/>
  <c r="B19"/>
  <c r="B20"/>
  <c r="C17"/>
  <c r="C18"/>
  <c r="C19"/>
  <c r="C20"/>
  <c r="D17"/>
  <c r="D18"/>
  <c r="D19"/>
  <c r="D21" i="7"/>
  <c r="D22"/>
  <c r="D23"/>
  <c r="D24"/>
  <c r="D25"/>
  <c r="D20"/>
  <c r="D19"/>
  <c r="C20"/>
  <c r="C21"/>
  <c r="C22"/>
  <c r="C23"/>
  <c r="C24"/>
  <c r="C25"/>
  <c r="B19"/>
  <c r="B20"/>
  <c r="B21"/>
  <c r="B22"/>
  <c r="B23"/>
  <c r="B24"/>
  <c r="B25"/>
  <c r="C45" i="5"/>
  <c r="B19" i="1"/>
  <c r="B29" i="3"/>
  <c r="C29"/>
  <c r="D29"/>
  <c r="B30"/>
  <c r="D30"/>
  <c r="B33"/>
  <c r="D33"/>
  <c r="B34"/>
  <c r="C34"/>
  <c r="D34"/>
  <c r="B35"/>
  <c r="C35"/>
  <c r="D35"/>
  <c r="C35" i="5"/>
  <c r="C38"/>
  <c r="C39"/>
  <c r="C40"/>
  <c r="C41"/>
  <c r="C46"/>
  <c r="C47"/>
  <c r="C48"/>
  <c r="C49"/>
  <c r="C50"/>
  <c r="C51"/>
  <c r="D38"/>
  <c r="D39"/>
  <c r="D41"/>
  <c r="D43"/>
  <c r="D47"/>
  <c r="D48"/>
  <c r="D49"/>
  <c r="D50"/>
  <c r="D53"/>
  <c r="C16" i="3"/>
  <c r="C32"/>
  <c r="C12"/>
  <c r="C28"/>
  <c r="D12"/>
  <c r="D28"/>
  <c r="B12"/>
  <c r="B28"/>
  <c r="B32" i="5"/>
  <c r="C32"/>
  <c r="D32"/>
  <c r="D19" i="1"/>
  <c r="C19"/>
  <c r="J17"/>
  <c r="C27" i="3"/>
  <c r="D16"/>
  <c r="D32"/>
  <c r="D34" i="2"/>
  <c r="D35"/>
  <c r="B17" i="7"/>
  <c r="C17"/>
  <c r="D17"/>
  <c r="B15" i="6"/>
  <c r="C15"/>
  <c r="D15"/>
  <c r="B16"/>
  <c r="C16"/>
  <c r="D16"/>
  <c r="B33" i="5"/>
  <c r="C33"/>
  <c r="D33"/>
  <c r="B22" i="4"/>
  <c r="C22"/>
  <c r="D22"/>
  <c r="E23"/>
  <c r="E26"/>
  <c r="E32"/>
  <c r="B16" i="3"/>
  <c r="E16"/>
  <c r="B23"/>
  <c r="C23"/>
  <c r="D23"/>
  <c r="B24"/>
  <c r="C24"/>
  <c r="D24"/>
  <c r="B25"/>
  <c r="C25"/>
  <c r="D25"/>
  <c r="B26"/>
  <c r="C26"/>
  <c r="D26"/>
  <c r="B27"/>
  <c r="D27"/>
  <c r="B24" i="2"/>
  <c r="C24"/>
  <c r="D24"/>
  <c r="B25"/>
  <c r="C25"/>
  <c r="D25"/>
  <c r="B26"/>
  <c r="C26"/>
  <c r="D26"/>
  <c r="B27"/>
  <c r="C27"/>
  <c r="D27"/>
  <c r="B28"/>
  <c r="C28"/>
  <c r="D28"/>
  <c r="B30"/>
  <c r="C30"/>
  <c r="D30"/>
  <c r="B31"/>
  <c r="C31"/>
  <c r="D31"/>
  <c r="B34"/>
  <c r="C34"/>
  <c r="C35"/>
  <c r="B36"/>
  <c r="C36"/>
  <c r="D36"/>
</calcChain>
</file>

<file path=xl/sharedStrings.xml><?xml version="1.0" encoding="utf-8"?>
<sst xmlns="http://schemas.openxmlformats.org/spreadsheetml/2006/main" count="334" uniqueCount="104">
  <si>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</si>
  <si>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</si>
  <si>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</si>
  <si>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</si>
  <si>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</si>
  <si>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</si>
  <si>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</si>
  <si>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</si>
  <si>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</si>
  <si>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</si>
  <si>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</si>
  <si>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</si>
  <si>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</si>
  <si>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</si>
  <si>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</si>
  <si>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</si>
  <si>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</si>
  <si>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</si>
  <si>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</si>
  <si>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</si>
  <si>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</si>
  <si>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</si>
  <si>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</si>
  <si>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</si>
  <si>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</si>
  <si>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</si>
  <si>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</si>
  <si>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</si>
  <si>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</si>
  <si>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</si>
  <si>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</si>
  <si>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</si>
  <si>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</si>
  <si>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</si>
  <si>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</si>
  <si>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</si>
  <si>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</si>
  <si>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</si>
  <si>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</si>
  <si>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</si>
  <si>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</si>
  <si>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</si>
  <si>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</si>
  <si>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</si>
  <si>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</si>
  <si>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</si>
  <si>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</si>
  <si>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</si>
  <si>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</si>
  <si>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</si>
  <si>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</si>
  <si>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</si>
  <si>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</si>
  <si>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</si>
  <si>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</si>
  <si>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</si>
  <si>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</si>
  <si>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</si>
  <si>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หน้า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</si>
  <si>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</si>
  <si>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</si>
  <si>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</si>
  <si>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</si>
  <si>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</si>
  <si>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</si>
  <si>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</si>
  <si>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</si>
  <si>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</si>
  <si>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</si>
  <si>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</si>
  <si>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</si>
  <si>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</si>
  <si>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</si>
  <si>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</si>
  <si>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</si>
  <si>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</si>
  <si>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</si>
  <si>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</si>
  <si>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</si>
  <si>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</si>
  <si>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</si>
  <si>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</si>
  <si>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</si>
  <si>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</si>
  <si>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</si>
  <si>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</si>
  <si>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</si>
  <si>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</si>
  <si>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</si>
  <si>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</si>
  <si>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</si>
  <si>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</si>
  <si>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</si>
  <si>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t>ตารางสถิติ</t>
  </si>
  <si>
    <t>ตารางที่  1  จำนวนและร้อยละของประชากร  จำแนกตามสถานภาพแรงงานและเพศ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</si>
  <si>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</si>
  <si>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>ตารางที่  3  จำนวนและร้อยละของผู้มีงานทำ  จำแนกตามระดับการศึกษาที่สำเร็จและเพศ</t>
  </si>
  <si>
    <t>ตารางที่  4  จำนวนและร้อยละของผู้มีงานทำ  จำแนกตามอาชีพและเพศ</t>
  </si>
  <si>
    <t>ตารางที่  5  จำนวนและร้อยละของผู้มีงานทำ  จำแนกตามอุตสาหกรรม และเพศ</t>
  </si>
  <si>
    <t>ตารางที่  6  จำนวนและร้อยละของผู้มีงานทำ  จำแนกตามสถานภาพการทำงานและเพศ</t>
  </si>
  <si>
    <t>ตารางที่  7  จำนวนและร้อยละของผู้มีงานทำ  จำแนกตามชั่วโมงการทำงานต่อสัปดาห์และเพศ</t>
  </si>
  <si>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</si>
  <si>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ตารางที่  7 จำนวนและร้อยละของผู้มีงานทำ  จำแนกตามชั่วโมงการทำงานต่อสัปดาห์และเพศ</t>
  </si>
  <si>
    <t>..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</si>
</sst>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  <numFmt numFmtId="197" formatCode="#,##0.000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  <font>
      <b/>
      <sz val="20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4" fillId="0" borderId="0" xfId="0" applyNumberFormat="1" applyFont="1"/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4" fillId="0" borderId="0" xfId="1" applyNumberFormat="1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18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4" fillId="0" borderId="0" xfId="0" applyNumberFormat="1" applyFont="1"/>
    <xf numFmtId="187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187" fontId="15" fillId="0" borderId="0" xfId="0" applyNumberFormat="1" applyFont="1" applyAlignment="1">
      <alignment vertical="center"/>
    </xf>
    <xf numFmtId="187" fontId="7" fillId="0" borderId="0" xfId="0" applyNumberFormat="1" applyFont="1"/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187" fontId="4" fillId="0" borderId="0" xfId="0" applyNumberFormat="1" applyFont="1"/>
    <xf numFmtId="0" fontId="14" fillId="0" borderId="0" xfId="0" applyFont="1" applyBorder="1"/>
    <xf numFmtId="190" fontId="14" fillId="0" borderId="0" xfId="1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0" fontId="14" fillId="0" borderId="0" xfId="0" quotePrefix="1" applyFont="1" applyBorder="1" applyAlignment="1" applyProtection="1">
      <alignment horizontal="left" vertical="center"/>
    </xf>
    <xf numFmtId="187" fontId="14" fillId="0" borderId="0" xfId="0" applyNumberFormat="1" applyFont="1" applyBorder="1" applyAlignment="1">
      <alignment horizontal="right" vertical="center"/>
    </xf>
    <xf numFmtId="0" fontId="16" fillId="0" borderId="0" xfId="0" applyFont="1"/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87" fontId="12" fillId="0" borderId="0" xfId="1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0" fontId="12" fillId="0" borderId="0" xfId="0" applyFont="1" applyBorder="1"/>
    <xf numFmtId="189" fontId="17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89" fontId="18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87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6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0" fillId="0" borderId="0" xfId="0" applyNumberFormat="1" applyFont="1"/>
    <xf numFmtId="187" fontId="19" fillId="0" borderId="0" xfId="0" applyNumberFormat="1" applyFont="1"/>
    <xf numFmtId="187" fontId="1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187" fontId="20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87" fontId="20" fillId="0" borderId="2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18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" fontId="20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left" vertical="center"/>
    </xf>
    <xf numFmtId="187" fontId="20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0" xfId="0" applyFont="1"/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4" fillId="0" borderId="2" xfId="0" quotePrefix="1" applyFont="1" applyBorder="1" applyAlignment="1" applyProtection="1">
      <alignment horizontal="left" vertical="center"/>
    </xf>
    <xf numFmtId="3" fontId="18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12" fillId="0" borderId="2" xfId="0" applyFont="1" applyBorder="1"/>
    <xf numFmtId="0" fontId="14" fillId="0" borderId="0" xfId="0" quotePrefix="1" applyFont="1" applyAlignment="1" applyProtection="1">
      <alignment horizontal="left" vertical="center"/>
    </xf>
    <xf numFmtId="190" fontId="14" fillId="0" borderId="0" xfId="1" applyNumberFormat="1" applyFont="1" applyAlignment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/>
    <xf numFmtId="0" fontId="6" fillId="0" borderId="1" xfId="0" applyFont="1" applyBorder="1"/>
    <xf numFmtId="0" fontId="3" fillId="0" borderId="2" xfId="0" applyFont="1" applyBorder="1"/>
    <xf numFmtId="190" fontId="15" fillId="0" borderId="0" xfId="1" applyNumberFormat="1" applyFont="1" applyAlignment="1">
      <alignment horizontal="right"/>
    </xf>
    <xf numFmtId="187" fontId="1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4" fillId="0" borderId="0" xfId="1" applyNumberFormat="1" applyFont="1" applyAlignment="1">
      <alignment vertical="center"/>
    </xf>
    <xf numFmtId="3" fontId="7" fillId="0" borderId="0" xfId="0" applyNumberFormat="1" applyFont="1" applyBorder="1" applyAlignment="1">
      <alignment horizontal="left" vertical="center"/>
    </xf>
    <xf numFmtId="197" fontId="7" fillId="0" borderId="0" xfId="0" applyNumberFormat="1" applyFont="1"/>
    <xf numFmtId="0" fontId="2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5384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showGridLines="0" zoomScale="75" zoomScaleNormal="75" workbookViewId="0">
      <selection activeCell="B13" sqref="B13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5" t="s">
        <v>93</v>
      </c>
      <c r="B1" s="165"/>
    </row>
    <row r="2" spans="1:12" ht="12.75" customHeight="1">
      <c r="A2" s="6"/>
      <c r="B2" s="6"/>
    </row>
    <row r="3" spans="1:12" ht="21">
      <c r="B3" s="7" t="s">
        <v>58</v>
      </c>
      <c r="L3" s="8"/>
    </row>
    <row r="4" spans="1:12" ht="31.5" customHeight="1">
      <c r="A4" s="1" t="s">
        <v>94</v>
      </c>
      <c r="B4" s="1">
        <v>23</v>
      </c>
      <c r="D4" s="1"/>
    </row>
    <row r="5" spans="1:12" ht="31.5" customHeight="1">
      <c r="A5" s="1" t="s">
        <v>95</v>
      </c>
      <c r="B5" s="1">
        <v>24</v>
      </c>
    </row>
    <row r="6" spans="1:12" ht="31.5" customHeight="1">
      <c r="A6" s="1" t="s">
        <v>96</v>
      </c>
      <c r="B6" s="1">
        <v>25</v>
      </c>
      <c r="C6" s="1"/>
    </row>
    <row r="7" spans="1:12" ht="31.5" customHeight="1">
      <c r="A7" s="1" t="s">
        <v>97</v>
      </c>
      <c r="B7" s="1">
        <v>26</v>
      </c>
      <c r="E7" s="1"/>
    </row>
    <row r="8" spans="1:12" ht="31.5" customHeight="1">
      <c r="A8" s="1" t="s">
        <v>98</v>
      </c>
      <c r="B8" s="1">
        <v>27</v>
      </c>
      <c r="D8" s="1"/>
    </row>
    <row r="9" spans="1:12" ht="31.5" customHeight="1">
      <c r="A9" s="1" t="s">
        <v>99</v>
      </c>
      <c r="B9" s="1">
        <v>28</v>
      </c>
      <c r="D9" s="1"/>
    </row>
    <row r="10" spans="1:12" ht="31.5" customHeight="1">
      <c r="A10" s="1" t="s">
        <v>100</v>
      </c>
      <c r="B10" s="1">
        <v>29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tabSelected="1" showWhiteSpace="0" topLeftCell="A4" zoomScaleNormal="100" zoomScaleSheetLayoutView="120" workbookViewId="0">
      <selection activeCell="B13" sqref="B13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94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0</v>
      </c>
      <c r="B5" s="13" t="s">
        <v>1</v>
      </c>
      <c r="C5" s="13" t="s">
        <v>2</v>
      </c>
      <c r="D5" s="13" t="s">
        <v>3</v>
      </c>
      <c r="E5" s="14"/>
    </row>
    <row r="6" spans="1:12" s="15" customFormat="1" ht="26.25" customHeight="1">
      <c r="A6" s="5"/>
      <c r="B6" s="167" t="s">
        <v>4</v>
      </c>
      <c r="C6" s="167"/>
      <c r="D6" s="167"/>
    </row>
    <row r="7" spans="1:12" s="16" customFormat="1" ht="24.95" customHeight="1">
      <c r="A7" s="16" t="s">
        <v>6</v>
      </c>
      <c r="B7" s="17">
        <v>1169337</v>
      </c>
      <c r="C7" s="17">
        <v>579789</v>
      </c>
      <c r="D7" s="17">
        <v>589548.01</v>
      </c>
      <c r="F7" s="18"/>
      <c r="G7" s="17"/>
      <c r="H7" s="19"/>
      <c r="I7" s="19"/>
    </row>
    <row r="8" spans="1:12" s="20" customFormat="1" ht="24.95" customHeight="1">
      <c r="A8" s="20" t="s">
        <v>7</v>
      </c>
      <c r="B8" s="19">
        <v>725424.22</v>
      </c>
      <c r="C8" s="19">
        <v>422422.64</v>
      </c>
      <c r="D8" s="19">
        <v>303001.58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8</v>
      </c>
      <c r="B9" s="19">
        <v>695374.24</v>
      </c>
      <c r="C9" s="19">
        <v>400339.1</v>
      </c>
      <c r="D9" s="19">
        <v>295035.14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9</v>
      </c>
      <c r="B10" s="19">
        <v>692821.12</v>
      </c>
      <c r="C10" s="19">
        <v>398510.9</v>
      </c>
      <c r="D10" s="19">
        <v>294310.21000000002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10</v>
      </c>
      <c r="B11" s="19">
        <v>2553.13</v>
      </c>
      <c r="C11" s="19">
        <v>1828.2</v>
      </c>
      <c r="D11" s="19">
        <v>724.93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11</v>
      </c>
      <c r="B12" s="19">
        <v>30049.98</v>
      </c>
      <c r="C12" s="19">
        <v>22083.54</v>
      </c>
      <c r="D12" s="19">
        <v>7966.44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13</v>
      </c>
      <c r="B13" s="19">
        <v>443912.78</v>
      </c>
      <c r="C13" s="19">
        <v>157366.35999999999</v>
      </c>
      <c r="D13" s="19">
        <v>286546.42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14</v>
      </c>
      <c r="B14" s="19">
        <v>125365.37</v>
      </c>
      <c r="C14" s="19">
        <v>2665.5</v>
      </c>
      <c r="D14" s="19">
        <v>122699.87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15</v>
      </c>
      <c r="B15" s="19">
        <v>137741.59</v>
      </c>
      <c r="C15" s="19">
        <v>61900.84</v>
      </c>
      <c r="D15" s="19">
        <v>75840.75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16</v>
      </c>
      <c r="B16" s="19">
        <v>180805.82</v>
      </c>
      <c r="C16" s="19">
        <v>92800.02</v>
      </c>
      <c r="D16" s="19">
        <v>88005.8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17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8" t="s">
        <v>18</v>
      </c>
      <c r="C18" s="168"/>
      <c r="D18" s="168"/>
      <c r="F18" s="24"/>
      <c r="G18" s="28"/>
      <c r="H18" s="24"/>
      <c r="I18" s="28"/>
      <c r="J18" s="24"/>
    </row>
    <row r="19" spans="1:10" s="16" customFormat="1" ht="24.95" customHeight="1">
      <c r="A19" s="16" t="s">
        <v>6</v>
      </c>
      <c r="B19" s="29">
        <f>ROUND((B7*100/B$7),1)</f>
        <v>100</v>
      </c>
      <c r="C19" s="29">
        <f t="shared" ref="B19:D24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7</v>
      </c>
      <c r="B20" s="28">
        <f>ROUND((B8*100/B$7),1)</f>
        <v>62</v>
      </c>
      <c r="C20" s="28">
        <v>72.8</v>
      </c>
      <c r="D20" s="28">
        <f t="shared" si="0"/>
        <v>51.4</v>
      </c>
      <c r="H20" s="27"/>
      <c r="I20" s="27"/>
      <c r="J20" s="27"/>
    </row>
    <row r="21" spans="1:10" s="20" customFormat="1" ht="24.95" customHeight="1">
      <c r="A21" s="20" t="s">
        <v>8</v>
      </c>
      <c r="B21" s="28">
        <v>59.4</v>
      </c>
      <c r="C21" s="28">
        <f t="shared" si="0"/>
        <v>69</v>
      </c>
      <c r="D21" s="28">
        <f t="shared" si="0"/>
        <v>50</v>
      </c>
      <c r="H21" s="31"/>
      <c r="I21" s="31"/>
      <c r="J21" s="32"/>
    </row>
    <row r="22" spans="1:10" s="20" customFormat="1" ht="24.95" customHeight="1">
      <c r="A22" s="20" t="s">
        <v>9</v>
      </c>
      <c r="B22" s="28">
        <f t="shared" si="0"/>
        <v>59.2</v>
      </c>
      <c r="C22" s="28">
        <f t="shared" si="0"/>
        <v>68.7</v>
      </c>
      <c r="D22" s="28">
        <f t="shared" si="0"/>
        <v>49.9</v>
      </c>
      <c r="H22" s="33"/>
      <c r="I22" s="34"/>
      <c r="J22" s="35"/>
    </row>
    <row r="23" spans="1:10" s="20" customFormat="1" ht="24.95" customHeight="1">
      <c r="A23" s="20" t="s">
        <v>10</v>
      </c>
      <c r="B23" s="28">
        <f>ROUND((B11*100/B$7),1)</f>
        <v>0.2</v>
      </c>
      <c r="C23" s="28">
        <f t="shared" si="0"/>
        <v>0.3</v>
      </c>
      <c r="D23" s="28">
        <f t="shared" si="0"/>
        <v>0.1</v>
      </c>
      <c r="H23" s="33"/>
      <c r="I23" s="34"/>
      <c r="J23" s="35"/>
    </row>
    <row r="24" spans="1:10" s="20" customFormat="1" ht="24.95" customHeight="1">
      <c r="A24" s="20" t="s">
        <v>11</v>
      </c>
      <c r="B24" s="28">
        <f>ROUND((B12*100/B$7),1)</f>
        <v>2.6</v>
      </c>
      <c r="C24" s="28">
        <f t="shared" si="0"/>
        <v>3.8</v>
      </c>
      <c r="D24" s="28">
        <f t="shared" si="0"/>
        <v>1.4</v>
      </c>
      <c r="H24" s="27"/>
      <c r="I24" s="34"/>
      <c r="J24" s="36"/>
    </row>
    <row r="25" spans="1:10" s="20" customFormat="1" ht="24.95" customHeight="1">
      <c r="A25" s="20" t="s">
        <v>13</v>
      </c>
      <c r="B25" s="28">
        <f t="shared" ref="B25:D28" si="1">ROUND((B13*100/B$7),1)</f>
        <v>38</v>
      </c>
      <c r="C25" s="28">
        <v>27.2</v>
      </c>
      <c r="D25" s="28">
        <f t="shared" si="1"/>
        <v>48.6</v>
      </c>
    </row>
    <row r="26" spans="1:10" s="20" customFormat="1" ht="24.95" customHeight="1">
      <c r="A26" s="20" t="s">
        <v>14</v>
      </c>
      <c r="B26" s="28">
        <f t="shared" si="1"/>
        <v>10.7</v>
      </c>
      <c r="C26" s="28">
        <f>ROUND((C14*100/C$7),1)</f>
        <v>0.5</v>
      </c>
      <c r="D26" s="28">
        <f t="shared" si="1"/>
        <v>20.8</v>
      </c>
    </row>
    <row r="27" spans="1:10" s="20" customFormat="1" ht="24.95" customHeight="1">
      <c r="A27" s="20" t="s">
        <v>15</v>
      </c>
      <c r="B27" s="28">
        <f t="shared" si="1"/>
        <v>11.8</v>
      </c>
      <c r="C27" s="28">
        <f t="shared" si="1"/>
        <v>10.7</v>
      </c>
      <c r="D27" s="28">
        <f t="shared" si="1"/>
        <v>12.9</v>
      </c>
    </row>
    <row r="28" spans="1:10" s="20" customFormat="1" ht="24.95" customHeight="1">
      <c r="A28" s="37" t="s">
        <v>16</v>
      </c>
      <c r="B28" s="38">
        <f t="shared" si="1"/>
        <v>15.5</v>
      </c>
      <c r="C28" s="38">
        <f t="shared" si="1"/>
        <v>16</v>
      </c>
      <c r="D28" s="38">
        <f t="shared" si="1"/>
        <v>14.9</v>
      </c>
      <c r="E28" s="37"/>
      <c r="G28" s="5"/>
      <c r="I28" s="5"/>
    </row>
    <row r="29" spans="1:10" ht="6.75" customHeight="1"/>
    <row r="30" spans="1:10" s="40" customFormat="1" ht="21" customHeight="1">
      <c r="A30" s="39"/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zoomScale="75" zoomScaleNormal="75" zoomScaleSheetLayoutView="120" workbookViewId="0">
      <selection activeCell="B13" sqref="B13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6"/>
      <c r="B1" s="166"/>
      <c r="C1" s="166"/>
      <c r="D1" s="166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101</v>
      </c>
      <c r="B3" s="5"/>
      <c r="C3" s="5"/>
      <c r="D3" s="5"/>
    </row>
    <row r="4" spans="1:8" ht="12.95" customHeight="1"/>
    <row r="5" spans="1:8" s="15" customFormat="1" ht="26.1" customHeight="1">
      <c r="A5" s="12" t="s">
        <v>19</v>
      </c>
      <c r="B5" s="13" t="s">
        <v>1</v>
      </c>
      <c r="C5" s="13" t="s">
        <v>2</v>
      </c>
      <c r="D5" s="13" t="s">
        <v>3</v>
      </c>
      <c r="E5" s="14"/>
      <c r="H5" s="41"/>
    </row>
    <row r="6" spans="1:8" s="15" customFormat="1" ht="11.25" customHeight="1">
      <c r="B6" s="167"/>
      <c r="C6" s="167"/>
      <c r="D6" s="167"/>
    </row>
    <row r="7" spans="1:8" s="15" customFormat="1" ht="20.100000000000001" customHeight="1">
      <c r="B7" s="169" t="s">
        <v>4</v>
      </c>
      <c r="C7" s="169"/>
      <c r="D7" s="169"/>
    </row>
    <row r="8" spans="1:8" s="20" customFormat="1" ht="21" customHeight="1">
      <c r="A8" s="43" t="s">
        <v>5</v>
      </c>
      <c r="B8" s="17">
        <v>1169337</v>
      </c>
      <c r="C8" s="17">
        <v>579789</v>
      </c>
      <c r="D8" s="17">
        <v>589548.01</v>
      </c>
    </row>
    <row r="9" spans="1:8" s="20" customFormat="1" ht="21" customHeight="1">
      <c r="A9" s="44" t="s">
        <v>20</v>
      </c>
      <c r="B9" s="19">
        <v>38157.06</v>
      </c>
      <c r="C9" s="19">
        <v>15622.88</v>
      </c>
      <c r="D9" s="19">
        <v>22534.18</v>
      </c>
    </row>
    <row r="10" spans="1:8" s="20" customFormat="1" ht="21" customHeight="1">
      <c r="A10" s="5" t="s">
        <v>21</v>
      </c>
      <c r="B10" s="19">
        <v>408618.19</v>
      </c>
      <c r="C10" s="19">
        <v>188482.39</v>
      </c>
      <c r="D10" s="19">
        <v>220135.81</v>
      </c>
    </row>
    <row r="11" spans="1:8" s="20" customFormat="1" ht="21" customHeight="1">
      <c r="A11" s="46" t="s">
        <v>22</v>
      </c>
      <c r="B11" s="19">
        <v>242678.34</v>
      </c>
      <c r="C11" s="19">
        <v>129779.61</v>
      </c>
      <c r="D11" s="19">
        <v>112898.73</v>
      </c>
    </row>
    <row r="12" spans="1:8" s="20" customFormat="1" ht="21" customHeight="1">
      <c r="A12" s="46" t="s">
        <v>23</v>
      </c>
      <c r="B12" s="19">
        <v>216312.53</v>
      </c>
      <c r="C12" s="19">
        <v>122490.92</v>
      </c>
      <c r="D12" s="19">
        <v>93821.6</v>
      </c>
      <c r="E12" s="5"/>
      <c r="F12" s="5"/>
      <c r="G12" s="5"/>
    </row>
    <row r="13" spans="1:8" s="5" customFormat="1" ht="21" customHeight="1">
      <c r="A13" s="5" t="s">
        <v>24</v>
      </c>
      <c r="B13" s="24">
        <f>SUM(B14:B16)</f>
        <v>172008.56</v>
      </c>
      <c r="C13" s="24">
        <f>SUM(C14:C16)</f>
        <v>85560.59</v>
      </c>
      <c r="D13" s="24">
        <f>SUM(D14:D16)</f>
        <v>86447.959999999992</v>
      </c>
    </row>
    <row r="14" spans="1:8" s="5" customFormat="1" ht="21" customHeight="1">
      <c r="A14" s="47" t="s">
        <v>25</v>
      </c>
      <c r="B14" s="19">
        <v>145481.59</v>
      </c>
      <c r="C14" s="19">
        <v>67256.800000000003</v>
      </c>
      <c r="D14" s="19">
        <v>78224.789999999994</v>
      </c>
    </row>
    <row r="15" spans="1:8" s="5" customFormat="1" ht="21" customHeight="1">
      <c r="A15" s="47" t="s">
        <v>26</v>
      </c>
      <c r="B15" s="19">
        <v>26346.880000000001</v>
      </c>
      <c r="C15" s="19">
        <v>18123.7</v>
      </c>
      <c r="D15" s="19">
        <v>8223.17</v>
      </c>
    </row>
    <row r="16" spans="1:8" s="5" customFormat="1" ht="21" customHeight="1">
      <c r="A16" s="48" t="s">
        <v>27</v>
      </c>
      <c r="B16" s="161">
        <v>180.09</v>
      </c>
      <c r="C16" s="19">
        <v>180.09</v>
      </c>
      <c r="D16" s="19" t="s">
        <v>12</v>
      </c>
    </row>
    <row r="17" spans="1:7" s="5" customFormat="1" ht="21" customHeight="1">
      <c r="A17" s="5" t="s">
        <v>28</v>
      </c>
      <c r="B17" s="24">
        <f>B18+B19+B20</f>
        <v>91562.34</v>
      </c>
      <c r="C17" s="24">
        <f>C18+C19+C20</f>
        <v>37852.61</v>
      </c>
      <c r="D17" s="24">
        <f>D18+D19+D20</f>
        <v>53709.71</v>
      </c>
    </row>
    <row r="18" spans="1:7" s="20" customFormat="1" ht="21" customHeight="1">
      <c r="A18" s="48" t="s">
        <v>29</v>
      </c>
      <c r="B18" s="19">
        <v>50097.07</v>
      </c>
      <c r="C18" s="19">
        <v>17418.18</v>
      </c>
      <c r="D18" s="19">
        <v>32678.880000000001</v>
      </c>
    </row>
    <row r="19" spans="1:7" s="20" customFormat="1" ht="21" customHeight="1">
      <c r="A19" s="48" t="s">
        <v>30</v>
      </c>
      <c r="B19" s="19">
        <v>25178.09</v>
      </c>
      <c r="C19" s="19">
        <v>12735.04</v>
      </c>
      <c r="D19" s="19">
        <v>12443.04</v>
      </c>
    </row>
    <row r="20" spans="1:7" s="20" customFormat="1" ht="21" customHeight="1">
      <c r="A20" s="48" t="s">
        <v>31</v>
      </c>
      <c r="B20" s="19">
        <v>16287.18</v>
      </c>
      <c r="C20" s="19">
        <v>7699.39</v>
      </c>
      <c r="D20" s="19">
        <v>8587.7900000000009</v>
      </c>
    </row>
    <row r="21" spans="1:7" s="20" customFormat="1" ht="21" customHeight="1">
      <c r="A21" s="47" t="s">
        <v>32</v>
      </c>
      <c r="B21" s="148" t="s">
        <v>12</v>
      </c>
      <c r="C21" s="148" t="s">
        <v>12</v>
      </c>
      <c r="D21" s="148" t="s">
        <v>12</v>
      </c>
    </row>
    <row r="22" spans="1:7" s="20" customFormat="1" ht="21" customHeight="1">
      <c r="A22" s="47" t="s">
        <v>33</v>
      </c>
      <c r="B22" s="148" t="s">
        <v>12</v>
      </c>
      <c r="C22" s="148" t="s">
        <v>12</v>
      </c>
      <c r="D22" s="148" t="s">
        <v>12</v>
      </c>
      <c r="E22" s="5"/>
      <c r="F22" s="5"/>
      <c r="G22" s="5"/>
    </row>
    <row r="23" spans="1:7" s="5" customFormat="1" ht="20.100000000000001" customHeight="1">
      <c r="B23" s="168" t="s">
        <v>18</v>
      </c>
      <c r="C23" s="168"/>
      <c r="D23" s="168"/>
    </row>
    <row r="24" spans="1:7" s="5" customFormat="1" ht="18.75" customHeight="1">
      <c r="A24" s="50" t="s">
        <v>5</v>
      </c>
      <c r="B24" s="29">
        <f>ROUND((B8*100/$B$8),1)</f>
        <v>100</v>
      </c>
      <c r="C24" s="29">
        <f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20</v>
      </c>
      <c r="B25" s="28">
        <f t="shared" ref="B25:B31" si="0">ROUND((B9*100/$B$8),1)</f>
        <v>3.3</v>
      </c>
      <c r="C25" s="28">
        <f t="shared" ref="C25:C33" si="1">ROUND((C9*100/$C$8),1)</f>
        <v>2.7</v>
      </c>
      <c r="D25" s="28">
        <f t="shared" ref="D25:D35" si="2">ROUND((D9*100/$D$8),1)</f>
        <v>3.8</v>
      </c>
    </row>
    <row r="26" spans="1:7" s="5" customFormat="1" ht="21" customHeight="1">
      <c r="A26" s="5" t="s">
        <v>21</v>
      </c>
      <c r="B26" s="28">
        <f t="shared" si="0"/>
        <v>34.9</v>
      </c>
      <c r="C26" s="28">
        <f t="shared" si="1"/>
        <v>32.5</v>
      </c>
      <c r="D26" s="28">
        <f t="shared" si="2"/>
        <v>37.299999999999997</v>
      </c>
    </row>
    <row r="27" spans="1:7" s="5" customFormat="1" ht="21" customHeight="1">
      <c r="A27" s="46" t="s">
        <v>22</v>
      </c>
      <c r="B27" s="28">
        <f t="shared" si="0"/>
        <v>20.8</v>
      </c>
      <c r="C27" s="28">
        <f t="shared" si="1"/>
        <v>22.4</v>
      </c>
      <c r="D27" s="28">
        <f t="shared" si="2"/>
        <v>19.2</v>
      </c>
    </row>
    <row r="28" spans="1:7" s="5" customFormat="1" ht="21" customHeight="1">
      <c r="A28" s="46" t="s">
        <v>23</v>
      </c>
      <c r="B28" s="28">
        <f t="shared" si="0"/>
        <v>18.5</v>
      </c>
      <c r="C28" s="28">
        <f t="shared" si="1"/>
        <v>21.1</v>
      </c>
      <c r="D28" s="28">
        <f t="shared" si="2"/>
        <v>15.9</v>
      </c>
    </row>
    <row r="29" spans="1:7" s="5" customFormat="1" ht="21" customHeight="1">
      <c r="A29" s="5" t="s">
        <v>24</v>
      </c>
      <c r="B29" s="28">
        <f t="shared" si="0"/>
        <v>14.7</v>
      </c>
      <c r="C29" s="28">
        <f t="shared" si="1"/>
        <v>14.8</v>
      </c>
      <c r="D29" s="28">
        <f t="shared" si="2"/>
        <v>14.7</v>
      </c>
    </row>
    <row r="30" spans="1:7" s="5" customFormat="1" ht="21" customHeight="1">
      <c r="A30" s="47" t="s">
        <v>25</v>
      </c>
      <c r="B30" s="28">
        <f t="shared" si="0"/>
        <v>12.4</v>
      </c>
      <c r="C30" s="28">
        <f t="shared" si="1"/>
        <v>11.6</v>
      </c>
      <c r="D30" s="28">
        <f t="shared" si="2"/>
        <v>13.3</v>
      </c>
    </row>
    <row r="31" spans="1:7" s="5" customFormat="1" ht="21" customHeight="1">
      <c r="A31" s="47" t="s">
        <v>26</v>
      </c>
      <c r="B31" s="28">
        <f t="shared" si="0"/>
        <v>2.2999999999999998</v>
      </c>
      <c r="C31" s="28">
        <f t="shared" si="1"/>
        <v>3.1</v>
      </c>
      <c r="D31" s="28">
        <f t="shared" si="2"/>
        <v>1.4</v>
      </c>
    </row>
    <row r="32" spans="1:7" s="5" customFormat="1" ht="21" customHeight="1">
      <c r="A32" s="48" t="s">
        <v>27</v>
      </c>
      <c r="B32" s="28" t="s">
        <v>103</v>
      </c>
      <c r="C32" s="28" t="s">
        <v>103</v>
      </c>
      <c r="D32" s="28" t="s">
        <v>12</v>
      </c>
    </row>
    <row r="33" spans="1:5" s="5" customFormat="1" ht="21" customHeight="1">
      <c r="A33" s="5" t="s">
        <v>28</v>
      </c>
      <c r="B33" s="28">
        <f>ROUND((B17*100/$B$8),1)</f>
        <v>7.8</v>
      </c>
      <c r="C33" s="28">
        <f t="shared" si="1"/>
        <v>6.5</v>
      </c>
      <c r="D33" s="28">
        <f t="shared" si="2"/>
        <v>9.1</v>
      </c>
    </row>
    <row r="34" spans="1:5" s="5" customFormat="1" ht="21" customHeight="1">
      <c r="A34" s="48" t="s">
        <v>29</v>
      </c>
      <c r="B34" s="28">
        <f>ROUND((B18*100/$B$8),1)</f>
        <v>4.3</v>
      </c>
      <c r="C34" s="28">
        <f>ROUND((C18*100/$C$8),1)</f>
        <v>3</v>
      </c>
      <c r="D34" s="28">
        <f t="shared" si="2"/>
        <v>5.5</v>
      </c>
    </row>
    <row r="35" spans="1:5" s="5" customFormat="1" ht="21" customHeight="1">
      <c r="A35" s="48" t="s">
        <v>30</v>
      </c>
      <c r="B35" s="28">
        <v>2.1</v>
      </c>
      <c r="C35" s="28">
        <f>ROUND((C19*100/$C$8),1)</f>
        <v>2.2000000000000002</v>
      </c>
      <c r="D35" s="28">
        <f t="shared" si="2"/>
        <v>2.1</v>
      </c>
    </row>
    <row r="36" spans="1:5" s="5" customFormat="1" ht="21" customHeight="1">
      <c r="A36" s="48" t="s">
        <v>31</v>
      </c>
      <c r="B36" s="28">
        <f>ROUND((B20*100/$B$8),1)</f>
        <v>1.4</v>
      </c>
      <c r="C36" s="28">
        <f>ROUND((C20*100/$C$8),1)</f>
        <v>1.3</v>
      </c>
      <c r="D36" s="28">
        <f>ROUND((D20*100/$D$8),1)</f>
        <v>1.5</v>
      </c>
    </row>
    <row r="37" spans="1:5" s="5" customFormat="1" ht="21" customHeight="1">
      <c r="A37" s="47" t="s">
        <v>32</v>
      </c>
      <c r="B37" s="28" t="s">
        <v>12</v>
      </c>
      <c r="C37" s="28" t="s">
        <v>12</v>
      </c>
      <c r="D37" s="28" t="s">
        <v>12</v>
      </c>
    </row>
    <row r="38" spans="1:5" s="5" customFormat="1" ht="21" customHeight="1">
      <c r="A38" s="51" t="s">
        <v>33</v>
      </c>
      <c r="B38" s="38" t="s">
        <v>12</v>
      </c>
      <c r="C38" s="38" t="s">
        <v>12</v>
      </c>
      <c r="D38" s="38" t="s">
        <v>12</v>
      </c>
      <c r="E38" s="56"/>
    </row>
    <row r="39" spans="1:5" s="40" customFormat="1" ht="21" customHeight="1">
      <c r="A39" s="39" t="s">
        <v>92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WhiteSpace="0" zoomScale="75" zoomScaleNormal="75" zoomScaleSheetLayoutView="120" zoomScalePageLayoutView="75" workbookViewId="0">
      <selection activeCell="I15" sqref="I15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96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19</v>
      </c>
      <c r="B5" s="13" t="s">
        <v>1</v>
      </c>
      <c r="C5" s="13" t="s">
        <v>2</v>
      </c>
      <c r="D5" s="13" t="s">
        <v>3</v>
      </c>
      <c r="E5" s="12"/>
      <c r="F5" s="50"/>
      <c r="G5" s="50"/>
      <c r="L5" s="41"/>
    </row>
    <row r="6" spans="1:12" s="15" customFormat="1" ht="24" customHeight="1">
      <c r="B6" s="167" t="s">
        <v>4</v>
      </c>
      <c r="C6" s="167"/>
      <c r="D6" s="167"/>
      <c r="E6" s="52"/>
    </row>
    <row r="7" spans="1:12" s="20" customFormat="1" ht="21" customHeight="1">
      <c r="A7" s="43" t="s">
        <v>5</v>
      </c>
      <c r="B7" s="17">
        <v>692821.12</v>
      </c>
      <c r="C7" s="17">
        <v>398510.9</v>
      </c>
      <c r="D7" s="17">
        <v>294310.21000000002</v>
      </c>
      <c r="E7" s="53"/>
      <c r="F7" s="53"/>
      <c r="G7" s="53"/>
    </row>
    <row r="8" spans="1:12" s="20" customFormat="1" ht="21" customHeight="1">
      <c r="A8" s="27" t="s">
        <v>20</v>
      </c>
      <c r="B8" s="19">
        <v>12535.56</v>
      </c>
      <c r="C8" s="19">
        <v>6701.26</v>
      </c>
      <c r="D8" s="19">
        <v>5834.31</v>
      </c>
      <c r="E8" s="27"/>
    </row>
    <row r="9" spans="1:12" s="20" customFormat="1" ht="21" customHeight="1">
      <c r="A9" s="5" t="s">
        <v>21</v>
      </c>
      <c r="B9" s="19">
        <v>247796.99</v>
      </c>
      <c r="C9" s="19">
        <v>133992.93</v>
      </c>
      <c r="D9" s="19">
        <v>113804.05</v>
      </c>
      <c r="E9" s="27"/>
    </row>
    <row r="10" spans="1:12" s="20" customFormat="1" ht="21" customHeight="1">
      <c r="A10" s="46" t="s">
        <v>22</v>
      </c>
      <c r="B10" s="19">
        <v>160789.29</v>
      </c>
      <c r="C10" s="19">
        <v>96390.02</v>
      </c>
      <c r="D10" s="19">
        <v>64399.27</v>
      </c>
      <c r="E10" s="27"/>
    </row>
    <row r="11" spans="1:12" s="20" customFormat="1" ht="21" customHeight="1">
      <c r="A11" s="46" t="s">
        <v>23</v>
      </c>
      <c r="B11" s="19">
        <v>98328.25</v>
      </c>
      <c r="C11" s="19">
        <v>69935.710000000006</v>
      </c>
      <c r="D11" s="19">
        <v>28392.54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24</v>
      </c>
      <c r="B12" s="24">
        <f>SUM(B13:B15)</f>
        <v>98188.68</v>
      </c>
      <c r="C12" s="24">
        <f>SUM(C13:C15)</f>
        <v>57754.009999999995</v>
      </c>
      <c r="D12" s="24">
        <f>SUM(D13:D15)</f>
        <v>40434</v>
      </c>
      <c r="E12" s="54"/>
    </row>
    <row r="13" spans="1:12" s="5" customFormat="1" ht="21" customHeight="1">
      <c r="A13" s="47" t="s">
        <v>25</v>
      </c>
      <c r="B13" s="19">
        <v>80256.7</v>
      </c>
      <c r="C13" s="19">
        <v>47849.31</v>
      </c>
      <c r="D13" s="19">
        <v>32407</v>
      </c>
      <c r="E13" s="54"/>
      <c r="F13" s="24"/>
    </row>
    <row r="14" spans="1:12" s="5" customFormat="1" ht="21" customHeight="1">
      <c r="A14" s="47" t="s">
        <v>26</v>
      </c>
      <c r="B14" s="19">
        <v>17751.89</v>
      </c>
      <c r="C14" s="19">
        <v>9724.61</v>
      </c>
      <c r="D14" s="19">
        <v>8027</v>
      </c>
      <c r="F14" s="24"/>
    </row>
    <row r="15" spans="1:12" s="5" customFormat="1" ht="21" customHeight="1">
      <c r="A15" s="48" t="s">
        <v>27</v>
      </c>
      <c r="B15" s="19">
        <v>180.09</v>
      </c>
      <c r="C15" s="19">
        <v>180.09</v>
      </c>
      <c r="D15" s="19" t="s">
        <v>12</v>
      </c>
      <c r="E15" s="54"/>
      <c r="F15" s="54"/>
      <c r="G15" s="54"/>
    </row>
    <row r="16" spans="1:12" s="5" customFormat="1" ht="21" customHeight="1">
      <c r="A16" s="5" t="s">
        <v>28</v>
      </c>
      <c r="B16" s="24">
        <f>SUM(B17:B19)</f>
        <v>75182.350000000006</v>
      </c>
      <c r="C16" s="24">
        <f>SUM(C17:C19)</f>
        <v>33736.979999999996</v>
      </c>
      <c r="D16" s="24">
        <f>SUM(D17:D19)</f>
        <v>41446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29</v>
      </c>
      <c r="B17" s="19">
        <v>45062.01</v>
      </c>
      <c r="C17" s="19">
        <v>16943.28</v>
      </c>
      <c r="D17" s="19">
        <v>28119</v>
      </c>
      <c r="E17" s="53"/>
      <c r="F17" s="163"/>
      <c r="G17" s="53"/>
    </row>
    <row r="18" spans="1:11" s="20" customFormat="1" ht="21" customHeight="1">
      <c r="A18" s="48" t="s">
        <v>30</v>
      </c>
      <c r="B18" s="19">
        <v>18207.96</v>
      </c>
      <c r="C18" s="19">
        <v>12581.43</v>
      </c>
      <c r="D18" s="19">
        <v>5627</v>
      </c>
      <c r="E18" s="27"/>
      <c r="F18" s="163"/>
    </row>
    <row r="19" spans="1:11" s="20" customFormat="1" ht="21" customHeight="1">
      <c r="A19" s="48" t="s">
        <v>31</v>
      </c>
      <c r="B19" s="19">
        <v>11912.38</v>
      </c>
      <c r="C19" s="19">
        <v>4212.2700000000004</v>
      </c>
      <c r="D19" s="19">
        <v>7700</v>
      </c>
      <c r="E19" s="27"/>
      <c r="F19" s="163"/>
    </row>
    <row r="20" spans="1:11" s="20" customFormat="1" ht="21" customHeight="1">
      <c r="A20" s="47" t="s">
        <v>32</v>
      </c>
      <c r="B20" s="19" t="s">
        <v>12</v>
      </c>
      <c r="C20" s="45" t="s">
        <v>12</v>
      </c>
      <c r="D20" s="45" t="s">
        <v>12</v>
      </c>
      <c r="E20" s="27"/>
    </row>
    <row r="21" spans="1:11" s="20" customFormat="1" ht="21" customHeight="1">
      <c r="A21" s="47" t="s">
        <v>33</v>
      </c>
      <c r="B21" s="19" t="s">
        <v>12</v>
      </c>
      <c r="C21" s="49" t="s">
        <v>12</v>
      </c>
      <c r="D21" s="49" t="s">
        <v>12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8" t="s">
        <v>18</v>
      </c>
      <c r="C22" s="168"/>
      <c r="D22" s="168"/>
      <c r="E22" s="54"/>
    </row>
    <row r="23" spans="1:11" s="5" customFormat="1" ht="21" customHeight="1">
      <c r="A23" s="50" t="s">
        <v>5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20</v>
      </c>
      <c r="B24" s="28">
        <f t="shared" ref="B24:B30" si="0">ROUND((B8*100/$B$7),1)</f>
        <v>1.8</v>
      </c>
      <c r="C24" s="28">
        <f t="shared" ref="C24:C35" si="1">ROUND((C8*100/$C$7),1)</f>
        <v>1.7</v>
      </c>
      <c r="D24" s="28">
        <f t="shared" ref="D24:D30" si="2">ROUND((D8*100/$D$7),1)</f>
        <v>2</v>
      </c>
    </row>
    <row r="25" spans="1:11" s="5" customFormat="1" ht="21" customHeight="1">
      <c r="A25" s="5" t="s">
        <v>21</v>
      </c>
      <c r="B25" s="28">
        <f t="shared" si="0"/>
        <v>35.799999999999997</v>
      </c>
      <c r="C25" s="28">
        <f t="shared" si="1"/>
        <v>33.6</v>
      </c>
      <c r="D25" s="28">
        <f t="shared" si="2"/>
        <v>38.700000000000003</v>
      </c>
      <c r="E25" s="54"/>
      <c r="F25" s="54"/>
      <c r="G25" s="54"/>
    </row>
    <row r="26" spans="1:11" s="5" customFormat="1" ht="21" customHeight="1">
      <c r="A26" s="46" t="s">
        <v>22</v>
      </c>
      <c r="B26" s="28">
        <f t="shared" si="0"/>
        <v>23.2</v>
      </c>
      <c r="C26" s="28">
        <f t="shared" si="1"/>
        <v>24.2</v>
      </c>
      <c r="D26" s="28">
        <f t="shared" si="2"/>
        <v>21.9</v>
      </c>
    </row>
    <row r="27" spans="1:11" s="5" customFormat="1" ht="21" customHeight="1">
      <c r="A27" s="46" t="s">
        <v>23</v>
      </c>
      <c r="B27" s="28">
        <f t="shared" si="0"/>
        <v>14.2</v>
      </c>
      <c r="C27" s="28">
        <f t="shared" si="1"/>
        <v>17.5</v>
      </c>
      <c r="D27" s="28">
        <f t="shared" si="2"/>
        <v>9.6</v>
      </c>
    </row>
    <row r="28" spans="1:11" s="5" customFormat="1" ht="21" customHeight="1">
      <c r="A28" s="5" t="s">
        <v>24</v>
      </c>
      <c r="B28" s="28">
        <f t="shared" si="0"/>
        <v>14.2</v>
      </c>
      <c r="C28" s="28">
        <f t="shared" si="1"/>
        <v>14.5</v>
      </c>
      <c r="D28" s="28">
        <f t="shared" si="2"/>
        <v>13.7</v>
      </c>
    </row>
    <row r="29" spans="1:11" s="5" customFormat="1" ht="21" customHeight="1">
      <c r="A29" s="47" t="s">
        <v>25</v>
      </c>
      <c r="B29" s="28">
        <f t="shared" si="0"/>
        <v>11.6</v>
      </c>
      <c r="C29" s="28">
        <f t="shared" si="1"/>
        <v>12</v>
      </c>
      <c r="D29" s="28">
        <f t="shared" si="2"/>
        <v>11</v>
      </c>
    </row>
    <row r="30" spans="1:11" s="5" customFormat="1" ht="21" customHeight="1">
      <c r="A30" s="47" t="s">
        <v>26</v>
      </c>
      <c r="B30" s="28">
        <f t="shared" si="0"/>
        <v>2.6</v>
      </c>
      <c r="C30" s="28">
        <v>2.5</v>
      </c>
      <c r="D30" s="28">
        <f t="shared" si="2"/>
        <v>2.7</v>
      </c>
    </row>
    <row r="31" spans="1:11" s="5" customFormat="1" ht="21" customHeight="1">
      <c r="A31" s="48" t="s">
        <v>27</v>
      </c>
      <c r="B31" s="28" t="s">
        <v>12</v>
      </c>
      <c r="C31" s="28" t="s">
        <v>12</v>
      </c>
      <c r="D31" s="28" t="s">
        <v>12</v>
      </c>
    </row>
    <row r="32" spans="1:11" s="5" customFormat="1" ht="21" customHeight="1">
      <c r="A32" s="5" t="s">
        <v>28</v>
      </c>
      <c r="B32" s="28">
        <v>10.8</v>
      </c>
      <c r="C32" s="28">
        <f t="shared" si="1"/>
        <v>8.5</v>
      </c>
      <c r="D32" s="28">
        <f>ROUND((D16*100/$D$7),1)</f>
        <v>14.1</v>
      </c>
    </row>
    <row r="33" spans="1:5" s="5" customFormat="1" ht="21" customHeight="1">
      <c r="A33" s="48" t="s">
        <v>29</v>
      </c>
      <c r="B33" s="28">
        <f>ROUND((B17*100/$B$7),1)</f>
        <v>6.5</v>
      </c>
      <c r="C33" s="28">
        <v>4.2</v>
      </c>
      <c r="D33" s="28">
        <f>ROUND((D17*100/$D$7),1)</f>
        <v>9.6</v>
      </c>
    </row>
    <row r="34" spans="1:5" s="5" customFormat="1" ht="21" customHeight="1">
      <c r="A34" s="48" t="s">
        <v>30</v>
      </c>
      <c r="B34" s="28">
        <f>ROUND((B18*100/$B$7),1)</f>
        <v>2.6</v>
      </c>
      <c r="C34" s="28">
        <f t="shared" si="1"/>
        <v>3.2</v>
      </c>
      <c r="D34" s="28">
        <f>ROUND((D18*100/$D$7),1)</f>
        <v>1.9</v>
      </c>
    </row>
    <row r="35" spans="1:5" s="5" customFormat="1" ht="21" customHeight="1">
      <c r="A35" s="48" t="s">
        <v>31</v>
      </c>
      <c r="B35" s="28">
        <f>ROUND((B19*100/$B$7),1)</f>
        <v>1.7</v>
      </c>
      <c r="C35" s="28">
        <f t="shared" si="1"/>
        <v>1.1000000000000001</v>
      </c>
      <c r="D35" s="28">
        <f>ROUND((D19*100/$D$7),1)</f>
        <v>2.6</v>
      </c>
    </row>
    <row r="36" spans="1:5" s="5" customFormat="1" ht="21" customHeight="1">
      <c r="A36" s="47" t="s">
        <v>32</v>
      </c>
      <c r="B36" s="28" t="s">
        <v>12</v>
      </c>
      <c r="C36" s="28" t="s">
        <v>12</v>
      </c>
      <c r="D36" s="28" t="s">
        <v>12</v>
      </c>
    </row>
    <row r="37" spans="1:5" s="5" customFormat="1" ht="21" customHeight="1">
      <c r="A37" s="51" t="s">
        <v>33</v>
      </c>
      <c r="B37" s="55" t="s">
        <v>12</v>
      </c>
      <c r="C37" s="55" t="s">
        <v>12</v>
      </c>
      <c r="D37" s="55" t="s">
        <v>12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1.0629921259842521" right="0.7480314960629921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showWhiteSpace="0" zoomScale="75" zoomScaleNormal="75" zoomScaleSheetLayoutView="120" zoomScalePageLayoutView="75" workbookViewId="0">
      <selection activeCell="B13" sqref="B13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6"/>
      <c r="B1" s="166"/>
      <c r="C1" s="166"/>
      <c r="D1" s="166"/>
      <c r="E1" s="166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97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34</v>
      </c>
      <c r="B5" s="13" t="s">
        <v>1</v>
      </c>
      <c r="C5" s="13" t="s">
        <v>2</v>
      </c>
      <c r="D5" s="13" t="s">
        <v>3</v>
      </c>
      <c r="E5" s="60"/>
    </row>
    <row r="6" spans="1:16" s="58" customFormat="1" ht="24" customHeight="1">
      <c r="A6" s="50"/>
      <c r="B6" s="170" t="s">
        <v>4</v>
      </c>
      <c r="C6" s="170"/>
      <c r="D6" s="170"/>
      <c r="E6" s="61"/>
    </row>
    <row r="7" spans="1:16" s="65" customFormat="1" ht="18" customHeight="1">
      <c r="A7" s="43" t="s">
        <v>5</v>
      </c>
      <c r="B7" s="17">
        <v>692821.12</v>
      </c>
      <c r="C7" s="17">
        <v>398510.9</v>
      </c>
      <c r="D7" s="17">
        <v>294310.21000000002</v>
      </c>
      <c r="E7" s="62"/>
      <c r="F7" s="164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61</v>
      </c>
      <c r="B8" s="19">
        <v>22889.26</v>
      </c>
      <c r="C8" s="19">
        <v>15864.09</v>
      </c>
      <c r="D8" s="19">
        <v>7025.17</v>
      </c>
      <c r="E8" s="68"/>
      <c r="F8" s="164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35</v>
      </c>
      <c r="B9" s="19">
        <v>22441.73</v>
      </c>
      <c r="C9" s="19">
        <v>8955.5</v>
      </c>
      <c r="D9" s="19">
        <v>13486.24</v>
      </c>
      <c r="E9" s="68"/>
      <c r="F9" s="164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36</v>
      </c>
      <c r="B10" s="162"/>
      <c r="C10" s="162"/>
      <c r="D10" s="162"/>
      <c r="E10" s="68"/>
      <c r="F10" s="164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62</v>
      </c>
      <c r="B11" s="162">
        <v>15683.48</v>
      </c>
      <c r="C11" s="162">
        <v>7163.43</v>
      </c>
      <c r="D11" s="162">
        <v>8520.0400000000009</v>
      </c>
      <c r="E11" s="74"/>
      <c r="F11" s="164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37</v>
      </c>
      <c r="B12" s="19">
        <v>18096.990000000002</v>
      </c>
      <c r="C12" s="19">
        <v>2977.95</v>
      </c>
      <c r="D12" s="19">
        <v>15119.04</v>
      </c>
      <c r="E12" s="74"/>
      <c r="F12" s="164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38</v>
      </c>
      <c r="B13" s="19">
        <v>114476.79</v>
      </c>
      <c r="C13" s="19">
        <v>45692.3</v>
      </c>
      <c r="D13" s="19">
        <v>68784.490000000005</v>
      </c>
      <c r="E13" s="74"/>
      <c r="F13" s="164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63</v>
      </c>
      <c r="B14" s="19">
        <v>207372.67</v>
      </c>
      <c r="C14" s="19">
        <v>117405.55</v>
      </c>
      <c r="D14" s="19">
        <v>89967.12</v>
      </c>
      <c r="F14" s="164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39</v>
      </c>
      <c r="B15" s="5"/>
      <c r="C15" s="5"/>
      <c r="D15" s="5"/>
      <c r="F15" s="164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64</v>
      </c>
      <c r="B16" s="19">
        <v>106184.92</v>
      </c>
      <c r="C16" s="19">
        <v>66874.570000000007</v>
      </c>
      <c r="D16" s="19">
        <v>39310.35</v>
      </c>
      <c r="F16" s="164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65</v>
      </c>
      <c r="B17" s="5"/>
      <c r="C17" s="5"/>
      <c r="D17" s="5"/>
      <c r="F17" s="164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66</v>
      </c>
      <c r="B18" s="19">
        <v>55412.4</v>
      </c>
      <c r="C18" s="19">
        <v>50372.28</v>
      </c>
      <c r="D18" s="19">
        <v>5040.12</v>
      </c>
      <c r="F18" s="164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67</v>
      </c>
      <c r="B19" s="19">
        <v>130262.89</v>
      </c>
      <c r="C19" s="19">
        <v>83205.240000000005</v>
      </c>
      <c r="D19" s="19">
        <v>47057.65</v>
      </c>
      <c r="F19" s="164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40</v>
      </c>
      <c r="B20" s="19" t="s">
        <v>12</v>
      </c>
      <c r="C20" s="19" t="s">
        <v>12</v>
      </c>
      <c r="D20" s="19" t="s">
        <v>12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8" t="s">
        <v>18</v>
      </c>
      <c r="C21" s="168"/>
      <c r="D21" s="168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5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2"/>
      <c r="G22" s="72"/>
      <c r="H22" s="72"/>
      <c r="I22" s="57"/>
      <c r="J22" s="69"/>
      <c r="K22" s="69"/>
      <c r="L22" s="64"/>
      <c r="M22" s="64"/>
    </row>
    <row r="23" spans="1:16" s="20" customFormat="1" ht="21" customHeight="1">
      <c r="A23" s="144" t="s">
        <v>61</v>
      </c>
      <c r="B23" s="146">
        <f>ROUND((B8*100/$B$7),1)</f>
        <v>3.3</v>
      </c>
      <c r="C23" s="146">
        <f>ROUND((C8*100/$C$7),1)</f>
        <v>4</v>
      </c>
      <c r="D23" s="146">
        <f>ROUND((D8*100/$D$7),1)</f>
        <v>2.4</v>
      </c>
      <c r="E23" s="146" t="e">
        <f>SUM(E8*100/E7)</f>
        <v>#DIV/0!</v>
      </c>
      <c r="F23" s="146"/>
      <c r="G23" s="146"/>
      <c r="H23" s="146"/>
      <c r="I23" s="5"/>
      <c r="J23" s="5"/>
      <c r="K23" s="5"/>
      <c r="L23" s="146"/>
      <c r="M23" s="146"/>
    </row>
    <row r="24" spans="1:16" s="20" customFormat="1" ht="21" customHeight="1">
      <c r="A24" s="46" t="s">
        <v>35</v>
      </c>
      <c r="B24" s="146">
        <f>ROUND((B9*100/$B$7),1)</f>
        <v>3.2</v>
      </c>
      <c r="C24" s="146">
        <f>ROUND((C9*100/$C$7),1)</f>
        <v>2.2000000000000002</v>
      </c>
      <c r="D24" s="146">
        <f t="shared" ref="D24:D34" si="0">ROUND((D9*100/$D$7),1)</f>
        <v>4.5999999999999996</v>
      </c>
      <c r="E24" s="27"/>
      <c r="F24" s="146"/>
      <c r="G24" s="146"/>
      <c r="H24" s="146"/>
      <c r="I24" s="5"/>
      <c r="J24" s="5"/>
      <c r="K24" s="5"/>
      <c r="L24" s="146"/>
      <c r="M24" s="146"/>
    </row>
    <row r="25" spans="1:16" s="20" customFormat="1" ht="21" customHeight="1">
      <c r="A25" s="144" t="s">
        <v>36</v>
      </c>
      <c r="B25" s="146"/>
      <c r="C25" s="146"/>
      <c r="D25" s="146"/>
      <c r="E25" s="27"/>
      <c r="F25" s="146"/>
      <c r="G25" s="146"/>
      <c r="H25" s="146"/>
      <c r="I25" s="5"/>
      <c r="J25" s="5"/>
      <c r="K25" s="5"/>
      <c r="L25" s="5"/>
      <c r="M25" s="5"/>
    </row>
    <row r="26" spans="1:16" s="20" customFormat="1" ht="21" customHeight="1">
      <c r="A26" s="144" t="s">
        <v>62</v>
      </c>
      <c r="B26" s="146">
        <f>ROUND((B11*100/$B$7),1)</f>
        <v>2.2999999999999998</v>
      </c>
      <c r="C26" s="146">
        <f>ROUND((C11*100/$C$7),1)</f>
        <v>1.8</v>
      </c>
      <c r="D26" s="146">
        <f t="shared" si="0"/>
        <v>2.9</v>
      </c>
      <c r="E26" s="146" t="e">
        <f>SUM(E10*100/E7)</f>
        <v>#DIV/0!</v>
      </c>
      <c r="F26" s="146"/>
      <c r="G26" s="146"/>
      <c r="H26" s="146"/>
      <c r="I26" s="5"/>
      <c r="J26" s="5"/>
      <c r="K26" s="5"/>
      <c r="L26" s="146"/>
      <c r="M26" s="146"/>
    </row>
    <row r="27" spans="1:16" s="5" customFormat="1" ht="21" customHeight="1">
      <c r="A27" s="46" t="s">
        <v>37</v>
      </c>
      <c r="B27" s="146">
        <f t="shared" ref="B27:B34" si="1">ROUND((B12*100/$B$7),1)</f>
        <v>2.6</v>
      </c>
      <c r="C27" s="146">
        <f t="shared" ref="C27:C34" si="2">ROUND((C12*100/$C$7),1)</f>
        <v>0.7</v>
      </c>
      <c r="D27" s="146">
        <f t="shared" si="0"/>
        <v>5.0999999999999996</v>
      </c>
      <c r="E27" s="54"/>
      <c r="F27" s="146"/>
      <c r="G27" s="146"/>
      <c r="H27" s="146"/>
      <c r="L27" s="146"/>
      <c r="M27" s="146"/>
    </row>
    <row r="28" spans="1:16" s="5" customFormat="1" ht="21" customHeight="1">
      <c r="A28" s="144" t="s">
        <v>38</v>
      </c>
      <c r="B28" s="146">
        <f t="shared" si="1"/>
        <v>16.5</v>
      </c>
      <c r="C28" s="146">
        <f t="shared" si="2"/>
        <v>11.5</v>
      </c>
      <c r="D28" s="146">
        <f t="shared" si="0"/>
        <v>23.4</v>
      </c>
      <c r="E28" s="54"/>
      <c r="F28" s="146"/>
      <c r="G28" s="146"/>
      <c r="H28" s="146"/>
      <c r="L28" s="146"/>
      <c r="M28" s="146"/>
    </row>
    <row r="29" spans="1:16" s="5" customFormat="1" ht="21" customHeight="1">
      <c r="A29" s="144" t="s">
        <v>63</v>
      </c>
      <c r="B29" s="146">
        <f t="shared" si="1"/>
        <v>29.9</v>
      </c>
      <c r="C29" s="146">
        <f t="shared" si="2"/>
        <v>29.5</v>
      </c>
      <c r="D29" s="146">
        <f t="shared" si="0"/>
        <v>30.6</v>
      </c>
      <c r="E29" s="54"/>
      <c r="F29" s="146"/>
      <c r="G29" s="146"/>
      <c r="H29" s="146"/>
      <c r="L29" s="146"/>
    </row>
    <row r="30" spans="1:16" s="5" customFormat="1" ht="21" customHeight="1">
      <c r="A30" s="144" t="s">
        <v>39</v>
      </c>
      <c r="B30" s="146"/>
      <c r="C30" s="146"/>
      <c r="D30" s="146"/>
      <c r="F30" s="146"/>
      <c r="G30" s="146"/>
      <c r="H30" s="146"/>
      <c r="L30" s="146"/>
      <c r="M30" s="146"/>
    </row>
    <row r="31" spans="1:16" s="5" customFormat="1" ht="21" customHeight="1">
      <c r="A31" s="144" t="s">
        <v>64</v>
      </c>
      <c r="B31" s="146">
        <f t="shared" si="1"/>
        <v>15.3</v>
      </c>
      <c r="C31" s="146">
        <f t="shared" si="2"/>
        <v>16.8</v>
      </c>
      <c r="D31" s="146">
        <v>13.3</v>
      </c>
      <c r="F31" s="146"/>
      <c r="G31" s="146"/>
      <c r="H31" s="146"/>
      <c r="L31" s="146"/>
      <c r="M31" s="146"/>
    </row>
    <row r="32" spans="1:16" s="5" customFormat="1" ht="21" customHeight="1">
      <c r="A32" s="144" t="s">
        <v>65</v>
      </c>
      <c r="B32" s="146"/>
      <c r="C32" s="146"/>
      <c r="D32" s="146"/>
      <c r="E32" s="146" t="e">
        <f>SUM(E15*100/E7)</f>
        <v>#DIV/0!</v>
      </c>
      <c r="F32" s="146"/>
      <c r="G32" s="146"/>
      <c r="H32" s="146"/>
      <c r="L32" s="146"/>
      <c r="M32" s="146"/>
    </row>
    <row r="33" spans="1:13" s="5" customFormat="1" ht="21" customHeight="1">
      <c r="A33" s="144" t="s">
        <v>66</v>
      </c>
      <c r="B33" s="146">
        <f t="shared" si="1"/>
        <v>8</v>
      </c>
      <c r="C33" s="146">
        <f t="shared" si="2"/>
        <v>12.6</v>
      </c>
      <c r="D33" s="146">
        <f t="shared" si="0"/>
        <v>1.7</v>
      </c>
      <c r="F33" s="146"/>
      <c r="G33" s="146"/>
      <c r="H33" s="146"/>
      <c r="L33" s="146"/>
      <c r="M33" s="146"/>
    </row>
    <row r="34" spans="1:13" s="5" customFormat="1" ht="21" customHeight="1">
      <c r="A34" s="46" t="s">
        <v>67</v>
      </c>
      <c r="B34" s="146">
        <f t="shared" si="1"/>
        <v>18.8</v>
      </c>
      <c r="C34" s="146">
        <f t="shared" si="2"/>
        <v>20.9</v>
      </c>
      <c r="D34" s="146">
        <f t="shared" si="0"/>
        <v>16</v>
      </c>
      <c r="F34" s="146"/>
      <c r="G34" s="146"/>
      <c r="H34" s="146"/>
      <c r="L34" s="146"/>
    </row>
    <row r="35" spans="1:13" s="5" customFormat="1" ht="21" customHeight="1">
      <c r="A35" s="145" t="s">
        <v>40</v>
      </c>
      <c r="B35" s="146" t="s">
        <v>12</v>
      </c>
      <c r="C35" s="146" t="s">
        <v>12</v>
      </c>
      <c r="D35" s="146" t="s">
        <v>12</v>
      </c>
      <c r="F35" s="146"/>
      <c r="G35" s="146"/>
      <c r="H35" s="146"/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78740157480314965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zoomScale="75" zoomScaleNormal="75" zoomScaleSheetLayoutView="75" workbookViewId="0">
      <selection activeCell="B13" sqref="B13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6"/>
      <c r="B1" s="166"/>
      <c r="C1" s="166"/>
      <c r="D1" s="166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98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41</v>
      </c>
      <c r="B5" s="13" t="s">
        <v>1</v>
      </c>
      <c r="C5" s="13" t="s">
        <v>2</v>
      </c>
      <c r="D5" s="13" t="s">
        <v>3</v>
      </c>
      <c r="E5" s="149"/>
    </row>
    <row r="6" spans="1:15" s="82" customFormat="1" ht="18.75">
      <c r="A6" s="42"/>
      <c r="B6" s="171" t="s">
        <v>4</v>
      </c>
      <c r="C6" s="171"/>
      <c r="D6" s="171"/>
    </row>
    <row r="7" spans="1:15" s="16" customFormat="1" ht="18.75">
      <c r="A7" s="43" t="s">
        <v>5</v>
      </c>
      <c r="B7" s="158">
        <v>692821.12</v>
      </c>
      <c r="C7" s="158">
        <v>398510.9</v>
      </c>
      <c r="D7" s="158">
        <v>294310.21000000002</v>
      </c>
    </row>
    <row r="8" spans="1:15" s="88" customFormat="1" ht="17.25" customHeight="1">
      <c r="A8" s="151" t="s">
        <v>68</v>
      </c>
      <c r="B8" s="152">
        <v>284740.23</v>
      </c>
      <c r="C8" s="152">
        <v>169702.5</v>
      </c>
      <c r="D8" s="152">
        <v>115037.73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69</v>
      </c>
      <c r="B9" s="152" t="s">
        <v>12</v>
      </c>
      <c r="C9" s="152" t="s">
        <v>12</v>
      </c>
      <c r="D9" s="152" t="s">
        <v>12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70</v>
      </c>
      <c r="B10" s="152">
        <v>76383.100000000006</v>
      </c>
      <c r="C10" s="152">
        <v>30167.68</v>
      </c>
      <c r="D10" s="152">
        <v>46215.41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71</v>
      </c>
      <c r="B11" s="152">
        <v>3453.97</v>
      </c>
      <c r="C11" s="152">
        <v>2118.1</v>
      </c>
      <c r="D11" s="152">
        <v>1335.87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86</v>
      </c>
      <c r="B12" s="152" t="s">
        <v>12</v>
      </c>
      <c r="C12" s="152" t="s">
        <v>12</v>
      </c>
      <c r="D12" s="152" t="s">
        <v>12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42</v>
      </c>
      <c r="B13" s="152">
        <v>89328.639999999999</v>
      </c>
      <c r="C13" s="152">
        <v>75484.570000000007</v>
      </c>
      <c r="D13" s="152">
        <v>13844.07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72</v>
      </c>
      <c r="B14" s="152">
        <v>91796.78</v>
      </c>
      <c r="C14" s="152">
        <v>47150.25</v>
      </c>
      <c r="D14" s="152">
        <v>44646.52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73</v>
      </c>
      <c r="B15" s="152">
        <v>17262.2</v>
      </c>
      <c r="C15" s="152">
        <v>15714.98</v>
      </c>
      <c r="D15" s="152">
        <v>1547.22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74</v>
      </c>
      <c r="B16" s="152">
        <v>29414.66</v>
      </c>
      <c r="C16" s="152">
        <v>11423.67</v>
      </c>
      <c r="D16" s="152">
        <v>17990.990000000002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75</v>
      </c>
      <c r="B17" s="152">
        <v>61.48</v>
      </c>
      <c r="C17" s="152">
        <v>61.48</v>
      </c>
      <c r="D17" s="152" t="s">
        <v>12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76</v>
      </c>
      <c r="B18" s="152">
        <v>2397.37</v>
      </c>
      <c r="C18" s="152">
        <v>57.7</v>
      </c>
      <c r="D18" s="152">
        <v>2339.6799999999998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77</v>
      </c>
      <c r="B19" s="152" t="s">
        <v>12</v>
      </c>
      <c r="C19" s="152" t="s">
        <v>12</v>
      </c>
      <c r="D19" s="152" t="s">
        <v>12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78</v>
      </c>
      <c r="B20" s="152">
        <v>2473.15</v>
      </c>
      <c r="C20" s="152">
        <v>285.89</v>
      </c>
      <c r="D20" s="152">
        <v>2187.2600000000002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79</v>
      </c>
      <c r="B21" s="152">
        <v>263.35000000000002</v>
      </c>
      <c r="C21" s="152">
        <v>212.74</v>
      </c>
      <c r="D21" s="152">
        <v>50.61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87</v>
      </c>
      <c r="B22" s="152">
        <v>38529.22</v>
      </c>
      <c r="C22" s="152">
        <v>22716.05</v>
      </c>
      <c r="D22" s="152">
        <v>15813.17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80</v>
      </c>
      <c r="B23" s="152">
        <v>29215.919999999998</v>
      </c>
      <c r="C23" s="152">
        <v>10886.34</v>
      </c>
      <c r="D23" s="152">
        <v>18329.580000000002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81</v>
      </c>
      <c r="B24" s="152">
        <v>12704.95</v>
      </c>
      <c r="C24" s="152">
        <v>4596.09</v>
      </c>
      <c r="D24" s="152">
        <v>8108.86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82</v>
      </c>
      <c r="B25" s="152">
        <v>3363.46</v>
      </c>
      <c r="C25" s="152">
        <v>2433.9899999999998</v>
      </c>
      <c r="D25" s="152">
        <v>929.47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83</v>
      </c>
      <c r="B26" s="152">
        <v>8313.14</v>
      </c>
      <c r="C26" s="152">
        <v>4917.1400000000003</v>
      </c>
      <c r="D26" s="152">
        <v>3396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88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89</v>
      </c>
      <c r="B28" s="152">
        <v>3119.5</v>
      </c>
      <c r="C28" s="152">
        <v>581.73</v>
      </c>
      <c r="D28" s="152">
        <v>2537.7800000000002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84</v>
      </c>
      <c r="B29" s="152" t="s">
        <v>12</v>
      </c>
      <c r="C29" s="152" t="s">
        <v>12</v>
      </c>
      <c r="D29" s="152" t="s">
        <v>12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85</v>
      </c>
      <c r="B30" s="152" t="s">
        <v>12</v>
      </c>
      <c r="C30" s="152" t="s">
        <v>12</v>
      </c>
      <c r="D30" s="152" t="s">
        <v>12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2" t="s">
        <v>18</v>
      </c>
      <c r="C31" s="172"/>
      <c r="D31" s="172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5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8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68</v>
      </c>
      <c r="B33" s="67">
        <f>ROUND((B8*100/$B$7),1)</f>
        <v>41.1</v>
      </c>
      <c r="C33" s="67">
        <f>ROUND((C8*100/$C$7),1)</f>
        <v>42.6</v>
      </c>
      <c r="D33" s="67">
        <f>ROUND((D8*100/$D$7),1)</f>
        <v>39.1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69</v>
      </c>
      <c r="B34" s="67" t="s">
        <v>12</v>
      </c>
      <c r="C34" s="67" t="s">
        <v>12</v>
      </c>
      <c r="D34" s="67" t="s">
        <v>12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70</v>
      </c>
      <c r="B35" s="67">
        <f t="shared" ref="B35:B53" si="0">ROUND((B10*100/$B$7),1)</f>
        <v>11</v>
      </c>
      <c r="C35" s="67">
        <f t="shared" ref="C35:C51" si="1">ROUND((C10*100/$C$7),1)</f>
        <v>7.6</v>
      </c>
      <c r="D35" s="67">
        <f>ROUND((D10*100/$D$7),1)</f>
        <v>15.7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71</v>
      </c>
      <c r="B36" s="67">
        <f t="shared" si="0"/>
        <v>0.5</v>
      </c>
      <c r="C36" s="67">
        <f t="shared" si="1"/>
        <v>0.5</v>
      </c>
      <c r="D36" s="67">
        <f>ROUND((D11*100/$D$7),1)</f>
        <v>0.5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86</v>
      </c>
      <c r="B37" s="67" t="s">
        <v>12</v>
      </c>
      <c r="C37" s="67" t="s">
        <v>12</v>
      </c>
      <c r="D37" s="67" t="s">
        <v>12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42</v>
      </c>
      <c r="B38" s="67">
        <f t="shared" si="0"/>
        <v>12.9</v>
      </c>
      <c r="C38" s="67">
        <f t="shared" si="1"/>
        <v>18.899999999999999</v>
      </c>
      <c r="D38" s="67">
        <f t="shared" ref="D38:D53" si="2">ROUND((D13*100/$D$7),1)</f>
        <v>4.7</v>
      </c>
      <c r="F38" s="97"/>
      <c r="O38" s="97"/>
    </row>
    <row r="39" spans="1:15" ht="17.25" customHeight="1">
      <c r="A39" s="153" t="s">
        <v>72</v>
      </c>
      <c r="B39" s="67">
        <v>13.3</v>
      </c>
      <c r="C39" s="67">
        <f t="shared" si="1"/>
        <v>11.8</v>
      </c>
      <c r="D39" s="67">
        <f t="shared" si="2"/>
        <v>15.2</v>
      </c>
    </row>
    <row r="40" spans="1:15" ht="17.25" customHeight="1">
      <c r="A40" s="74" t="s">
        <v>73</v>
      </c>
      <c r="B40" s="67">
        <f t="shared" si="0"/>
        <v>2.5</v>
      </c>
      <c r="C40" s="67">
        <f t="shared" si="1"/>
        <v>3.9</v>
      </c>
      <c r="D40" s="67">
        <f t="shared" si="2"/>
        <v>0.5</v>
      </c>
    </row>
    <row r="41" spans="1:15" s="97" customFormat="1" ht="17.25" customHeight="1">
      <c r="A41" s="154" t="s">
        <v>74</v>
      </c>
      <c r="B41" s="67">
        <f t="shared" si="0"/>
        <v>4.2</v>
      </c>
      <c r="C41" s="67">
        <f t="shared" si="1"/>
        <v>2.9</v>
      </c>
      <c r="D41" s="67">
        <f t="shared" si="2"/>
        <v>6.1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75</v>
      </c>
      <c r="B42" s="67" t="s">
        <v>103</v>
      </c>
      <c r="C42" s="67" t="s">
        <v>103</v>
      </c>
      <c r="D42" s="67" t="s">
        <v>12</v>
      </c>
    </row>
    <row r="43" spans="1:15" ht="17.25" customHeight="1">
      <c r="A43" s="74" t="s">
        <v>76</v>
      </c>
      <c r="B43" s="67">
        <f t="shared" si="0"/>
        <v>0.3</v>
      </c>
      <c r="C43" s="67" t="s">
        <v>103</v>
      </c>
      <c r="D43" s="67">
        <f t="shared" si="2"/>
        <v>0.8</v>
      </c>
    </row>
    <row r="44" spans="1:15" ht="17.25" customHeight="1">
      <c r="A44" s="74" t="s">
        <v>77</v>
      </c>
      <c r="B44" s="67" t="s">
        <v>12</v>
      </c>
      <c r="C44" s="67" t="s">
        <v>12</v>
      </c>
      <c r="D44" s="67" t="s">
        <v>12</v>
      </c>
    </row>
    <row r="45" spans="1:15" ht="17.25" customHeight="1">
      <c r="A45" s="74" t="s">
        <v>78</v>
      </c>
      <c r="B45" s="67">
        <f t="shared" si="0"/>
        <v>0.4</v>
      </c>
      <c r="C45" s="67">
        <f t="shared" si="1"/>
        <v>0.1</v>
      </c>
      <c r="D45" s="67">
        <f t="shared" si="2"/>
        <v>0.7</v>
      </c>
    </row>
    <row r="46" spans="1:15" ht="17.25" customHeight="1">
      <c r="A46" s="74" t="s">
        <v>79</v>
      </c>
      <c r="B46" s="67" t="s">
        <v>103</v>
      </c>
      <c r="C46" s="67">
        <f t="shared" si="1"/>
        <v>0.1</v>
      </c>
      <c r="D46" s="67" t="s">
        <v>103</v>
      </c>
    </row>
    <row r="47" spans="1:15" ht="17.25" customHeight="1">
      <c r="A47" s="57" t="s">
        <v>87</v>
      </c>
      <c r="B47" s="67">
        <f t="shared" si="0"/>
        <v>5.6</v>
      </c>
      <c r="C47" s="67">
        <f t="shared" si="1"/>
        <v>5.7</v>
      </c>
      <c r="D47" s="67">
        <f t="shared" si="2"/>
        <v>5.4</v>
      </c>
    </row>
    <row r="48" spans="1:15" ht="17.25" customHeight="1">
      <c r="A48" s="57" t="s">
        <v>80</v>
      </c>
      <c r="B48" s="67">
        <f t="shared" si="0"/>
        <v>4.2</v>
      </c>
      <c r="C48" s="67">
        <f t="shared" si="1"/>
        <v>2.7</v>
      </c>
      <c r="D48" s="67">
        <f t="shared" si="2"/>
        <v>6.2</v>
      </c>
    </row>
    <row r="49" spans="1:5" ht="17.25" customHeight="1">
      <c r="A49" s="57" t="s">
        <v>81</v>
      </c>
      <c r="B49" s="67">
        <f t="shared" si="0"/>
        <v>1.8</v>
      </c>
      <c r="C49" s="67">
        <f t="shared" si="1"/>
        <v>1.2</v>
      </c>
      <c r="D49" s="67">
        <f t="shared" si="2"/>
        <v>2.8</v>
      </c>
    </row>
    <row r="50" spans="1:5" ht="17.25" customHeight="1">
      <c r="A50" s="57" t="s">
        <v>82</v>
      </c>
      <c r="B50" s="67">
        <f t="shared" si="0"/>
        <v>0.5</v>
      </c>
      <c r="C50" s="67">
        <f t="shared" si="1"/>
        <v>0.6</v>
      </c>
      <c r="D50" s="67">
        <f t="shared" si="2"/>
        <v>0.3</v>
      </c>
    </row>
    <row r="51" spans="1:5" ht="17.25" customHeight="1">
      <c r="A51" s="57" t="s">
        <v>83</v>
      </c>
      <c r="B51" s="67">
        <f t="shared" si="0"/>
        <v>1.2</v>
      </c>
      <c r="C51" s="67">
        <f t="shared" si="1"/>
        <v>1.2</v>
      </c>
      <c r="D51" s="67">
        <v>1.1000000000000001</v>
      </c>
    </row>
    <row r="52" spans="1:5" ht="17.25" customHeight="1">
      <c r="A52" s="57" t="s">
        <v>88</v>
      </c>
      <c r="B52" s="67"/>
      <c r="C52" s="67"/>
      <c r="D52" s="67"/>
    </row>
    <row r="53" spans="1:5" ht="17.25" customHeight="1">
      <c r="A53" s="57" t="s">
        <v>89</v>
      </c>
      <c r="B53" s="67">
        <f t="shared" si="0"/>
        <v>0.5</v>
      </c>
      <c r="C53" s="67">
        <v>0.2</v>
      </c>
      <c r="D53" s="67">
        <f t="shared" si="2"/>
        <v>0.9</v>
      </c>
    </row>
    <row r="54" spans="1:5" ht="17.25" customHeight="1">
      <c r="A54" s="57" t="s">
        <v>84</v>
      </c>
      <c r="B54" s="67" t="s">
        <v>12</v>
      </c>
      <c r="C54" s="67" t="s">
        <v>12</v>
      </c>
      <c r="D54" s="67" t="s">
        <v>12</v>
      </c>
    </row>
    <row r="55" spans="1:5" ht="17.25" customHeight="1">
      <c r="A55" s="155" t="s">
        <v>85</v>
      </c>
      <c r="B55" s="159" t="s">
        <v>12</v>
      </c>
      <c r="C55" s="159" t="s">
        <v>12</v>
      </c>
      <c r="D55" s="159" t="s">
        <v>12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59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1.0629921259842521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zoomScale="75" zoomScaleNormal="75" zoomScaleSheetLayoutView="120" workbookViewId="0">
      <selection activeCell="B13" sqref="B13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6"/>
      <c r="B1" s="166"/>
      <c r="C1" s="166"/>
      <c r="D1" s="166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99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43</v>
      </c>
      <c r="B5" s="106" t="s">
        <v>1</v>
      </c>
      <c r="C5" s="106" t="s">
        <v>2</v>
      </c>
      <c r="D5" s="106" t="s">
        <v>3</v>
      </c>
      <c r="E5" s="156"/>
    </row>
    <row r="6" spans="1:13" s="10" customFormat="1" ht="24" customHeight="1">
      <c r="A6" s="108"/>
      <c r="B6" s="173" t="s">
        <v>4</v>
      </c>
      <c r="C6" s="173"/>
      <c r="D6" s="173"/>
      <c r="E6" s="107"/>
    </row>
    <row r="7" spans="1:13" s="112" customFormat="1" ht="24.95" customHeight="1">
      <c r="A7" s="109" t="s">
        <v>5</v>
      </c>
      <c r="B7" s="160">
        <v>692821.12</v>
      </c>
      <c r="C7" s="160">
        <v>398510.9</v>
      </c>
      <c r="D7" s="160">
        <v>294310.21000000002</v>
      </c>
      <c r="E7" s="111"/>
    </row>
    <row r="8" spans="1:13" s="3" customFormat="1" ht="24.95" customHeight="1">
      <c r="A8" s="3" t="s">
        <v>44</v>
      </c>
      <c r="B8" s="121">
        <v>22401.4</v>
      </c>
      <c r="C8" s="121">
        <v>19122.310000000001</v>
      </c>
      <c r="D8" s="121">
        <v>3279.08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45</v>
      </c>
      <c r="B9" s="121">
        <v>81768.7</v>
      </c>
      <c r="C9" s="121">
        <v>38468.620000000003</v>
      </c>
      <c r="D9" s="121">
        <v>43300.08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46</v>
      </c>
      <c r="B10" s="121">
        <v>245705.5</v>
      </c>
      <c r="C10" s="121">
        <v>170339.26</v>
      </c>
      <c r="D10" s="121">
        <v>75366.25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47</v>
      </c>
      <c r="B11" s="121">
        <v>242494.54</v>
      </c>
      <c r="C11" s="121">
        <v>129763.58</v>
      </c>
      <c r="D11" s="121">
        <v>112730.95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48</v>
      </c>
      <c r="B12" s="121">
        <v>100390.88</v>
      </c>
      <c r="C12" s="121">
        <v>40817.120000000003</v>
      </c>
      <c r="D12" s="121">
        <v>59573.760000000002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49</v>
      </c>
      <c r="B13" s="121">
        <v>60.09</v>
      </c>
      <c r="C13" s="121" t="s">
        <v>12</v>
      </c>
      <c r="D13" s="121">
        <v>60.09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4" t="s">
        <v>18</v>
      </c>
      <c r="C14" s="174"/>
      <c r="D14" s="174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5</v>
      </c>
      <c r="B15" s="115">
        <f t="shared" ref="B15:B20" si="0">ROUND((B7*100/$B$7),1)</f>
        <v>100</v>
      </c>
      <c r="C15" s="115">
        <f t="shared" ref="C15:C20" si="1">ROUND((C7*100/$C$7),1)</f>
        <v>100</v>
      </c>
      <c r="D15" s="115">
        <f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44</v>
      </c>
      <c r="B16" s="118">
        <f t="shared" si="0"/>
        <v>3.2</v>
      </c>
      <c r="C16" s="118">
        <f t="shared" si="1"/>
        <v>4.8</v>
      </c>
      <c r="D16" s="118">
        <f>ROUND((D8*100/$D$7),1)</f>
        <v>1.1000000000000001</v>
      </c>
      <c r="E16" s="4"/>
    </row>
    <row r="17" spans="1:13" s="3" customFormat="1" ht="24.95" customHeight="1">
      <c r="A17" s="116" t="s">
        <v>45</v>
      </c>
      <c r="B17" s="118">
        <f t="shared" si="0"/>
        <v>11.8</v>
      </c>
      <c r="C17" s="118">
        <f t="shared" si="1"/>
        <v>9.6999999999999993</v>
      </c>
      <c r="D17" s="118">
        <f>ROUND((D9*100/$D$7),1)</f>
        <v>14.7</v>
      </c>
      <c r="E17" s="4"/>
    </row>
    <row r="18" spans="1:13" s="3" customFormat="1" ht="24.95" customHeight="1">
      <c r="A18" s="116" t="s">
        <v>46</v>
      </c>
      <c r="B18" s="118">
        <f t="shared" si="0"/>
        <v>35.5</v>
      </c>
      <c r="C18" s="118">
        <f t="shared" si="1"/>
        <v>42.7</v>
      </c>
      <c r="D18" s="118">
        <f>ROUND((D10*100/$D$7),1)</f>
        <v>25.6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47</v>
      </c>
      <c r="B19" s="118">
        <f t="shared" si="0"/>
        <v>35</v>
      </c>
      <c r="C19" s="118">
        <f t="shared" si="1"/>
        <v>32.6</v>
      </c>
      <c r="D19" s="118">
        <f>ROUND((D11*100/$D$7),1)</f>
        <v>38.299999999999997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48</v>
      </c>
      <c r="B20" s="118">
        <f t="shared" si="0"/>
        <v>14.5</v>
      </c>
      <c r="C20" s="118">
        <f t="shared" si="1"/>
        <v>10.199999999999999</v>
      </c>
      <c r="D20" s="118">
        <v>20.3</v>
      </c>
      <c r="E20" s="119"/>
    </row>
    <row r="21" spans="1:13" ht="24.95" customHeight="1">
      <c r="A21" s="120" t="s">
        <v>49</v>
      </c>
      <c r="B21" s="118" t="s">
        <v>103</v>
      </c>
      <c r="C21" s="118" t="s">
        <v>12</v>
      </c>
      <c r="D21" s="118" t="s">
        <v>103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 t="s">
        <v>92</v>
      </c>
    </row>
  </sheetData>
  <mergeCells count="3">
    <mergeCell ref="A1:D1"/>
    <mergeCell ref="B6:D6"/>
    <mergeCell ref="B14:D14"/>
  </mergeCells>
  <phoneticPr fontId="0" type="noConversion"/>
  <printOptions horizontalCentered="1"/>
  <pageMargins left="0.86614173228346458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="75" zoomScaleNormal="75" zoomScaleSheetLayoutView="120" workbookViewId="0">
      <selection activeCell="B13" sqref="B13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6"/>
      <c r="B1" s="166"/>
      <c r="C1" s="166"/>
      <c r="D1" s="166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102</v>
      </c>
      <c r="B3" s="5"/>
      <c r="C3" s="5"/>
      <c r="D3" s="5"/>
    </row>
    <row r="4" spans="1:6" ht="12.95" customHeight="1"/>
    <row r="5" spans="1:6" s="128" customFormat="1" ht="27" customHeight="1">
      <c r="A5" s="105" t="s">
        <v>50</v>
      </c>
      <c r="B5" s="106" t="s">
        <v>1</v>
      </c>
      <c r="C5" s="106" t="s">
        <v>2</v>
      </c>
      <c r="D5" s="106" t="s">
        <v>3</v>
      </c>
      <c r="E5" s="127"/>
    </row>
    <row r="6" spans="1:6" s="128" customFormat="1" ht="24" customHeight="1">
      <c r="A6" s="108"/>
      <c r="B6" s="173" t="s">
        <v>4</v>
      </c>
      <c r="C6" s="173"/>
      <c r="D6" s="173"/>
      <c r="E6" s="127"/>
    </row>
    <row r="7" spans="1:6" s="131" customFormat="1" ht="30.75" customHeight="1">
      <c r="A7" s="109" t="s">
        <v>5</v>
      </c>
      <c r="B7" s="129">
        <v>692821.12</v>
      </c>
      <c r="C7" s="129">
        <v>398510.9</v>
      </c>
      <c r="D7" s="129">
        <v>294310.21000000002</v>
      </c>
      <c r="E7" s="130"/>
    </row>
    <row r="8" spans="1:6" s="135" customFormat="1" ht="30.75" customHeight="1">
      <c r="A8" s="2" t="s">
        <v>91</v>
      </c>
      <c r="B8" s="132">
        <v>66.03</v>
      </c>
      <c r="C8" s="132">
        <v>66.03</v>
      </c>
      <c r="D8" s="132" t="s">
        <v>12</v>
      </c>
      <c r="E8" s="133"/>
      <c r="F8" s="129"/>
    </row>
    <row r="9" spans="1:6" s="135" customFormat="1" ht="30.75" customHeight="1">
      <c r="A9" s="136" t="s">
        <v>51</v>
      </c>
      <c r="B9" s="132">
        <v>10038.49</v>
      </c>
      <c r="C9" s="132">
        <v>5395.52</v>
      </c>
      <c r="D9" s="132">
        <v>4642.9799999999996</v>
      </c>
      <c r="E9" s="133"/>
      <c r="F9" s="129"/>
    </row>
    <row r="10" spans="1:6" s="135" customFormat="1" ht="30.75" customHeight="1">
      <c r="A10" s="137" t="s">
        <v>52</v>
      </c>
      <c r="B10" s="132">
        <v>24284.58</v>
      </c>
      <c r="C10" s="132">
        <v>11753.1</v>
      </c>
      <c r="D10" s="132">
        <v>12531.48</v>
      </c>
      <c r="E10" s="133"/>
      <c r="F10" s="19"/>
    </row>
    <row r="11" spans="1:6" s="135" customFormat="1" ht="30.75" customHeight="1">
      <c r="A11" s="137" t="s">
        <v>53</v>
      </c>
      <c r="B11" s="132">
        <v>81739.23</v>
      </c>
      <c r="C11" s="132">
        <v>43103.519999999997</v>
      </c>
      <c r="D11" s="132">
        <v>38635.71</v>
      </c>
      <c r="E11" s="133"/>
      <c r="F11" s="132"/>
    </row>
    <row r="12" spans="1:6" s="122" customFormat="1" ht="30.75" customHeight="1">
      <c r="A12" s="137" t="s">
        <v>54</v>
      </c>
      <c r="B12" s="132">
        <v>35841.22</v>
      </c>
      <c r="C12" s="132">
        <v>20184.689999999999</v>
      </c>
      <c r="D12" s="132">
        <v>15656.53</v>
      </c>
      <c r="E12" s="138"/>
      <c r="F12" s="33"/>
    </row>
    <row r="13" spans="1:6" s="122" customFormat="1" ht="30.75" customHeight="1">
      <c r="A13" s="137" t="s">
        <v>55</v>
      </c>
      <c r="B13" s="132">
        <v>55418.02</v>
      </c>
      <c r="C13" s="132">
        <v>28812.71</v>
      </c>
      <c r="D13" s="132">
        <v>26605.31</v>
      </c>
      <c r="E13" s="138"/>
      <c r="F13" s="33"/>
    </row>
    <row r="14" spans="1:6" s="122" customFormat="1" ht="30.75" customHeight="1">
      <c r="A14" s="137" t="s">
        <v>56</v>
      </c>
      <c r="B14" s="132">
        <v>174342.33</v>
      </c>
      <c r="C14" s="132">
        <v>88389.77</v>
      </c>
      <c r="D14" s="132">
        <v>85952.57</v>
      </c>
      <c r="E14" s="138"/>
      <c r="F14" s="139"/>
    </row>
    <row r="15" spans="1:6" s="122" customFormat="1" ht="30.75" customHeight="1">
      <c r="A15" s="140" t="s">
        <v>57</v>
      </c>
      <c r="B15" s="132">
        <v>311091.20000000001</v>
      </c>
      <c r="C15" s="132">
        <v>200805.56</v>
      </c>
      <c r="D15" s="132">
        <v>110285.64</v>
      </c>
      <c r="E15" s="138"/>
      <c r="F15" s="138"/>
    </row>
    <row r="16" spans="1:6" s="122" customFormat="1" ht="30" customHeight="1">
      <c r="A16" s="5"/>
      <c r="B16" s="168" t="s">
        <v>18</v>
      </c>
      <c r="C16" s="168"/>
      <c r="D16" s="168"/>
      <c r="E16" s="138"/>
      <c r="F16" s="138"/>
    </row>
    <row r="17" spans="1:6" s="131" customFormat="1" ht="30.75" customHeight="1">
      <c r="A17" s="109" t="s">
        <v>5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90</v>
      </c>
      <c r="B18" s="118" t="s">
        <v>103</v>
      </c>
      <c r="C18" s="118" t="s">
        <v>103</v>
      </c>
      <c r="D18" s="118" t="s">
        <v>12</v>
      </c>
      <c r="E18" s="133"/>
      <c r="F18" s="133"/>
    </row>
    <row r="19" spans="1:6" s="135" customFormat="1" ht="30.75" customHeight="1">
      <c r="A19" s="136" t="s">
        <v>51</v>
      </c>
      <c r="B19" s="118">
        <f t="shared" ref="B19:B25" si="0">ROUND((B9*100/$B$7),1)</f>
        <v>1.4</v>
      </c>
      <c r="C19" s="118">
        <f>ROUND((C9*100/$C$7),1)</f>
        <v>1.4</v>
      </c>
      <c r="D19" s="118">
        <f t="shared" ref="D19:D25" si="1">ROUND((D9*100/$D$7),1)</f>
        <v>1.6</v>
      </c>
      <c r="E19" s="133"/>
      <c r="F19" s="133"/>
    </row>
    <row r="20" spans="1:6" s="135" customFormat="1" ht="30.75" customHeight="1">
      <c r="A20" s="137" t="s">
        <v>52</v>
      </c>
      <c r="B20" s="118">
        <f t="shared" si="0"/>
        <v>3.5</v>
      </c>
      <c r="C20" s="141">
        <f t="shared" ref="C20:C25" si="2">ROUND((C10*100/$C$7),1)</f>
        <v>2.9</v>
      </c>
      <c r="D20" s="118">
        <f t="shared" si="1"/>
        <v>4.3</v>
      </c>
      <c r="E20" s="133"/>
      <c r="F20" s="133"/>
    </row>
    <row r="21" spans="1:6" s="135" customFormat="1" ht="30.75" customHeight="1">
      <c r="A21" s="137" t="s">
        <v>53</v>
      </c>
      <c r="B21" s="118">
        <f t="shared" si="0"/>
        <v>11.8</v>
      </c>
      <c r="C21" s="141">
        <f t="shared" si="2"/>
        <v>10.8</v>
      </c>
      <c r="D21" s="118">
        <f t="shared" si="1"/>
        <v>13.1</v>
      </c>
      <c r="E21" s="133"/>
      <c r="F21" s="133"/>
    </row>
    <row r="22" spans="1:6" s="122" customFormat="1" ht="30.75" customHeight="1">
      <c r="A22" s="137" t="s">
        <v>54</v>
      </c>
      <c r="B22" s="118">
        <f t="shared" si="0"/>
        <v>5.2</v>
      </c>
      <c r="C22" s="141">
        <f t="shared" si="2"/>
        <v>5.0999999999999996</v>
      </c>
      <c r="D22" s="118">
        <f t="shared" si="1"/>
        <v>5.3</v>
      </c>
      <c r="E22" s="138"/>
      <c r="F22" s="138"/>
    </row>
    <row r="23" spans="1:6" s="122" customFormat="1" ht="30.75" customHeight="1">
      <c r="A23" s="137" t="s">
        <v>55</v>
      </c>
      <c r="B23" s="118">
        <f t="shared" si="0"/>
        <v>8</v>
      </c>
      <c r="C23" s="141">
        <f t="shared" si="2"/>
        <v>7.2</v>
      </c>
      <c r="D23" s="118">
        <f t="shared" si="1"/>
        <v>9</v>
      </c>
      <c r="E23" s="138"/>
      <c r="F23" s="138"/>
    </row>
    <row r="24" spans="1:6" s="122" customFormat="1" ht="30.75" customHeight="1">
      <c r="A24" s="137" t="s">
        <v>56</v>
      </c>
      <c r="B24" s="118">
        <f t="shared" si="0"/>
        <v>25.2</v>
      </c>
      <c r="C24" s="141">
        <f t="shared" si="2"/>
        <v>22.2</v>
      </c>
      <c r="D24" s="118">
        <f t="shared" si="1"/>
        <v>29.2</v>
      </c>
      <c r="E24" s="138"/>
      <c r="F24" s="138"/>
    </row>
    <row r="25" spans="1:6" s="122" customFormat="1" ht="30.75" customHeight="1">
      <c r="A25" s="142" t="s">
        <v>57</v>
      </c>
      <c r="B25" s="126">
        <f t="shared" si="0"/>
        <v>44.9</v>
      </c>
      <c r="C25" s="126">
        <f t="shared" si="2"/>
        <v>50.4</v>
      </c>
      <c r="D25" s="126">
        <f t="shared" si="1"/>
        <v>37.5</v>
      </c>
      <c r="E25" s="138"/>
      <c r="F25" s="138"/>
    </row>
    <row r="26" spans="1:6" s="122" customFormat="1" ht="30.75" customHeight="1">
      <c r="A26" s="143" t="s">
        <v>60</v>
      </c>
      <c r="E26" s="138"/>
      <c r="F26" s="138"/>
    </row>
    <row r="27" spans="1:6" ht="21">
      <c r="A27" s="39"/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DELL</cp:lastModifiedBy>
  <cp:lastPrinted>2013-07-15T13:20:31Z</cp:lastPrinted>
  <dcterms:created xsi:type="dcterms:W3CDTF">2009-09-25T04:36:33Z</dcterms:created>
  <dcterms:modified xsi:type="dcterms:W3CDTF">2013-07-31T09:11:58Z</dcterms:modified>
</cp:coreProperties>
</file>