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565" activeTab="0"/>
  </bookViews>
  <sheets>
    <sheet name="T-20.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<sst xmlns="http://schemas.openxmlformats.org/spreadsheetml/2006/main" count="134" uniqueCount="103">
  <si>
    <t>ภาค/อ่างเก็บน้ำ/เขื่อน</t>
  </si>
  <si>
    <t>Region/Reservoirs/Dam</t>
  </si>
  <si>
    <t>Total storage</t>
  </si>
  <si>
    <t>capacity</t>
  </si>
  <si>
    <t>ปริมาณน้ำที่นำไปใช้งานได้  Effective storage capacity</t>
  </si>
  <si>
    <t>ปริมาณ</t>
  </si>
  <si>
    <t>ร้อยละ</t>
  </si>
  <si>
    <t>Quantity</t>
  </si>
  <si>
    <t>Percent</t>
  </si>
  <si>
    <t>(ล้านลูกบาศก์เมตร  Million cubic metres)</t>
  </si>
  <si>
    <t>ภาคเหนือ</t>
  </si>
  <si>
    <t>ความจุ</t>
  </si>
  <si>
    <t>ทั้งหมด</t>
  </si>
  <si>
    <t>ภาคกลาง     </t>
  </si>
  <si>
    <t>ภาคตะวันออกเฉียงเหนือ</t>
  </si>
  <si>
    <t>ภาคใต้     </t>
  </si>
  <si>
    <t>Bhumibol</t>
  </si>
  <si>
    <t>Sirikit</t>
  </si>
  <si>
    <t>Mae Ngat</t>
  </si>
  <si>
    <t>Mae Kuang</t>
  </si>
  <si>
    <t>Kiu Lom</t>
  </si>
  <si>
    <t>Kiu Kor Mar</t>
  </si>
  <si>
    <t>Kwae Noi Bamrungdan</t>
  </si>
  <si>
    <t>Northern Region</t>
  </si>
  <si>
    <t>Huai Luang</t>
  </si>
  <si>
    <t>Nam Un</t>
  </si>
  <si>
    <t>Nam Pung</t>
  </si>
  <si>
    <t>Chulabhon</t>
  </si>
  <si>
    <t>Ubol Ratana</t>
  </si>
  <si>
    <t>Lam Pao</t>
  </si>
  <si>
    <t>Lam Takhong</t>
  </si>
  <si>
    <t>Lam Phra Phloeng</t>
  </si>
  <si>
    <t>Upper Muun</t>
  </si>
  <si>
    <t>Lam Sae</t>
  </si>
  <si>
    <t>Lam Nang Rong</t>
  </si>
  <si>
    <t>Sirindhorn</t>
  </si>
  <si>
    <t>Pasak Chonlasittha</t>
  </si>
  <si>
    <t>Thap Salao</t>
  </si>
  <si>
    <t>Krasieo</t>
  </si>
  <si>
    <t>ภาคตะวันตก     </t>
  </si>
  <si>
    <t>Northeastern Region</t>
  </si>
  <si>
    <t>Central Region</t>
  </si>
  <si>
    <t>Western Region</t>
  </si>
  <si>
    <t>Southern Region</t>
  </si>
  <si>
    <t>ภาคตะวันออก     </t>
  </si>
  <si>
    <t>Eastern Region</t>
  </si>
  <si>
    <t>Srinagarindra</t>
  </si>
  <si>
    <t>Khao Laem</t>
  </si>
  <si>
    <t>Khundanprakanchon</t>
  </si>
  <si>
    <t>Klong Sri Yat</t>
  </si>
  <si>
    <t>Bang Phra</t>
  </si>
  <si>
    <t>Nongphalai</t>
  </si>
  <si>
    <t>Pra Sae</t>
  </si>
  <si>
    <t>ป่าสักชลสิทธิ์</t>
  </si>
  <si>
    <t>ภูมิพล</t>
  </si>
  <si>
    <t>สิริกิติ์</t>
  </si>
  <si>
    <t>แม่งัด</t>
  </si>
  <si>
    <t>กิ่วลม</t>
  </si>
  <si>
    <t>แม่กวง</t>
  </si>
  <si>
    <t>กิ่วคอหมา</t>
  </si>
  <si>
    <t>แควน้อย</t>
  </si>
  <si>
    <t>ลำปาว</t>
  </si>
  <si>
    <t>ลำตะคอง</t>
  </si>
  <si>
    <t>ลำพระเพลิง</t>
  </si>
  <si>
    <t>น้ำอูน</t>
  </si>
  <si>
    <t>อุบลรัตน์</t>
  </si>
  <si>
    <t>สิรินธร</t>
  </si>
  <si>
    <t>จุฬาภรณ์</t>
  </si>
  <si>
    <t>ห้วยหลวง</t>
  </si>
  <si>
    <t>ลำนางรอง</t>
  </si>
  <si>
    <t>มูลบน</t>
  </si>
  <si>
    <t>น้ำพุง</t>
  </si>
  <si>
    <t>ลำแซะ</t>
  </si>
  <si>
    <t>กระเสียว</t>
  </si>
  <si>
    <t>ทับเสลา</t>
  </si>
  <si>
    <t>ศรีนครินทร์</t>
  </si>
  <si>
    <t>วชิราลงกรณ</t>
  </si>
  <si>
    <t>บางพระ</t>
  </si>
  <si>
    <t>หนองปลาไหล</t>
  </si>
  <si>
    <t>คลองสียัด</t>
  </si>
  <si>
    <t>ขุนด่านปราการชล</t>
  </si>
  <si>
    <t>ประแสร์</t>
  </si>
  <si>
    <t>แก่งกระจาน</t>
  </si>
  <si>
    <t>ปราณบุรี</t>
  </si>
  <si>
    <t>รัชชประภา</t>
  </si>
  <si>
    <t>บางลาง</t>
  </si>
  <si>
    <t>Kaeng Krachan</t>
  </si>
  <si>
    <t>Pran Buri</t>
  </si>
  <si>
    <t>Rajjaprabha</t>
  </si>
  <si>
    <t>Bang Lang</t>
  </si>
  <si>
    <t>ทั่วราชอาณาจักร</t>
  </si>
  <si>
    <t>Whole Kingdom</t>
  </si>
  <si>
    <t>2557 (2014)</t>
  </si>
  <si>
    <t xml:space="preserve">Natural Resources and Environment Statistics </t>
  </si>
  <si>
    <t xml:space="preserve"> สถิติทรัพยากรธรรมชาติและสิ่งแวดล้อม</t>
  </si>
  <si>
    <t>2558 (2015)</t>
  </si>
  <si>
    <t xml:space="preserve">    ที่มา: กรมชลประทาน กระทรวงเกษตรและสหกรณ์</t>
  </si>
  <si>
    <t>Source: The Royal Irrigation Department, Ministry of Agriculture and Cooperatives</t>
  </si>
  <si>
    <t>2559 (2016)</t>
  </si>
  <si>
    <t>ตาราง 20.1  ปริมาณน้ำที่นำไปใช้งานได้ จากอ่างเก็บน้ำขนาดใหญ่ จำแนกตามอ่างเก็บน้ำ เขื่อน เป็นรายภาค ณ วันที่ 1 มกราคม พ.ศ. 2557 - 2559</t>
  </si>
  <si>
    <r>
      <t>Table 20.1  The Effective Storage Capacity from Reservoir by Dam and Region as of 1</t>
    </r>
    <r>
      <rPr>
        <b/>
        <vertAlign val="superscript"/>
        <sz val="14"/>
        <rFont val="TH SarabunPSK"/>
        <family val="2"/>
      </rPr>
      <t>st</t>
    </r>
    <r>
      <rPr>
        <b/>
        <sz val="14"/>
        <rFont val="TH SarabunPSK"/>
        <family val="2"/>
      </rPr>
      <t xml:space="preserve"> January: 2014 - 2016</t>
    </r>
  </si>
  <si>
    <t>ตาราง 20.1  ปริมาณน้ำที่นำไปใช้งานได้ จากอ่างเก็บน้ำขนาดใหญ่ จำแนกตามอ่างเก็บน้ำ เขื่อน เป็นรายภาค ณ วันที่ 1 มกราคม พ.ศ. 2557 - 2559 (ต่อ)</t>
  </si>
  <si>
    <r>
      <t>Table 20.1  The Effective Storage Capacity from Reservoir by Dam and Region as of 1</t>
    </r>
    <r>
      <rPr>
        <b/>
        <vertAlign val="superscript"/>
        <sz val="14"/>
        <rFont val="TH SarabunPSK"/>
        <family val="2"/>
      </rPr>
      <t>st</t>
    </r>
    <r>
      <rPr>
        <b/>
        <sz val="14"/>
        <rFont val="TH SarabunPSK"/>
        <family val="2"/>
      </rPr>
      <t xml:space="preserve"> January: 2014 - 2016 (Cont.)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</si>
</sst>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#,##0\ \ "/>
    <numFmt numFmtId="189" formatCode="0.0"/>
    <numFmt numFmtId="190" formatCode="#,##0.0"/>
    <numFmt numFmtId="191" formatCode="#,##0\ \ \ \ \ \ "/>
    <numFmt numFmtId="192" formatCode="#,##0.0\ \ \ "/>
    <numFmt numFmtId="193" formatCode="#,##0.0\ \ \ \ \ "/>
    <numFmt numFmtId="194" formatCode="#,##0\ \ \ \ \ \ \ \ "/>
    <numFmt numFmtId="195" formatCode="0.0\ \ \ \ \ "/>
    <numFmt numFmtId="196" formatCode="#,##0\ \ \ \ "/>
    <numFmt numFmtId="197" formatCode="#,##0.0\ "/>
    <numFmt numFmtId="198" formatCode="#,##0.0\ \ \ \ \ \ "/>
    <numFmt numFmtId="199" formatCode="#,##0.00\ \ \ \ "/>
    <numFmt numFmtId="200" formatCode="#,##0.00\ \ \ \ \ \ \ \ "/>
    <numFmt numFmtId="201" formatCode="#,##0\ \ \ \ \ "/>
    <numFmt numFmtId="202" formatCode="#,##0\ \ \ \ \ \ \ "/>
    <numFmt numFmtId="203" formatCode="0\ \ \ \ \ \ \ \ "/>
    <numFmt numFmtId="204" formatCode="#,##0.0\ \ \ \ \ \ \ \ \ "/>
    <numFmt numFmtId="205" formatCode="#,##0.0\ \ \ \ \ \ \ "/>
    <numFmt numFmtId="206" formatCode="#,##0\ \ \ \ \ \ \ \ \ \ \ "/>
  </numFmts>
  <fonts count="49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vertAlign val="superscript"/>
      <sz val="14"/>
      <name val="TH SarabunPSK"/>
      <family val="2"/>
    </font>
    <font>
      <sz val="14"/>
      <name val="CordiaUPC"/>
      <family val="2"/>
    </font>
    <font>
      <sz val="13"/>
      <color indexed="8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name val="Arial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47" applyFont="1" applyFill="1" applyBorder="1" applyAlignment="1">
      <alignment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190" fontId="3" fillId="0" borderId="0" xfId="47" applyNumberFormat="1" applyFont="1" applyFill="1" applyBorder="1" applyAlignment="1">
      <alignment vertical="center"/>
      <protection/>
    </xf>
    <xf numFmtId="190" fontId="3" fillId="0" borderId="0" xfId="47" applyNumberFormat="1" applyFont="1" applyFill="1" applyBorder="1" applyAlignment="1">
      <alignment vertical="top"/>
      <protection/>
    </xf>
    <xf numFmtId="0" fontId="13" fillId="0" borderId="0" xfId="34" applyFont="1" applyFill="1" applyBorder="1" applyAlignment="1">
      <alignment vertical="center"/>
      <protection/>
    </xf>
    <xf numFmtId="187" fontId="13" fillId="0" borderId="0" xfId="33" applyNumberFormat="1" applyFont="1" applyFill="1" applyBorder="1" applyAlignment="1">
      <alignment vertical="center"/>
    </xf>
    <xf numFmtId="0" fontId="13" fillId="0" borderId="0" xfId="34" applyFont="1" applyFill="1" applyAlignment="1">
      <alignment vertical="center"/>
      <protection/>
    </xf>
    <xf numFmtId="0" fontId="13" fillId="0" borderId="0" xfId="34" applyFont="1" applyFill="1" applyAlignment="1">
      <alignment horizontal="left" vertical="center"/>
      <protection/>
    </xf>
    <xf numFmtId="187" fontId="13" fillId="0" borderId="0" xfId="33" applyNumberFormat="1" applyFont="1" applyFill="1" applyAlignment="1">
      <alignment vertical="center"/>
    </xf>
    <xf numFmtId="0" fontId="4" fillId="0" borderId="0" xfId="47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textRotation="180"/>
    </xf>
    <xf numFmtId="0" fontId="4" fillId="0" borderId="10" xfId="0" applyFont="1" applyFill="1" applyBorder="1" applyAlignment="1">
      <alignment horizontal="center" vertical="top" textRotation="180"/>
    </xf>
    <xf numFmtId="0" fontId="4" fillId="0" borderId="0" xfId="0" applyFont="1" applyFill="1" applyAlignment="1">
      <alignment/>
    </xf>
    <xf numFmtId="0" fontId="3" fillId="0" borderId="0" xfId="47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/>
    </xf>
    <xf numFmtId="0" fontId="4" fillId="0" borderId="0" xfId="47" applyFont="1" applyFill="1" applyBorder="1" applyAlignment="1">
      <alignment horizontal="left" vertical="center"/>
      <protection/>
    </xf>
    <xf numFmtId="190" fontId="4" fillId="0" borderId="0" xfId="47" applyNumberFormat="1" applyFont="1" applyFill="1" applyBorder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47" applyFont="1" applyFill="1" applyBorder="1" applyAlignment="1">
      <alignment horizontal="left" vertical="top"/>
      <protection/>
    </xf>
    <xf numFmtId="0" fontId="4" fillId="0" borderId="11" xfId="0" applyFont="1" applyFill="1" applyBorder="1" applyAlignment="1">
      <alignment vertical="center" textRotation="180"/>
    </xf>
    <xf numFmtId="0" fontId="4" fillId="0" borderId="12" xfId="0" applyFont="1" applyFill="1" applyBorder="1" applyAlignment="1">
      <alignment vertical="center" textRotation="18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10" fillId="0" borderId="0" xfId="34" applyFont="1" applyFill="1" applyBorder="1" applyAlignment="1">
      <alignment vertical="center"/>
      <protection/>
    </xf>
    <xf numFmtId="0" fontId="11" fillId="0" borderId="10" xfId="0" applyFont="1" applyFill="1" applyBorder="1" applyAlignment="1">
      <alignment horizontal="center" vertical="top" textRotation="180"/>
    </xf>
    <xf numFmtId="0" fontId="5" fillId="0" borderId="0" xfId="0" applyFont="1" applyFill="1" applyAlignment="1">
      <alignment/>
    </xf>
    <xf numFmtId="0" fontId="3" fillId="0" borderId="14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center" vertical="center"/>
      <protection/>
    </xf>
    <xf numFmtId="189" fontId="3" fillId="0" borderId="15" xfId="47" applyNumberFormat="1" applyFont="1" applyFill="1" applyBorder="1" applyAlignment="1">
      <alignment horizontal="center" vertical="center"/>
      <protection/>
    </xf>
    <xf numFmtId="0" fontId="3" fillId="0" borderId="16" xfId="47" applyFont="1" applyFill="1" applyBorder="1" applyAlignment="1">
      <alignment horizontal="center" vertical="center"/>
      <protection/>
    </xf>
    <xf numFmtId="189" fontId="3" fillId="0" borderId="16" xfId="47" applyNumberFormat="1" applyFont="1" applyFill="1" applyBorder="1" applyAlignment="1">
      <alignment horizontal="center" vertical="center"/>
      <protection/>
    </xf>
    <xf numFmtId="194" fontId="4" fillId="0" borderId="15" xfId="40" applyNumberFormat="1" applyFont="1" applyFill="1" applyBorder="1" applyAlignment="1">
      <alignment horizontal="right" vertical="center"/>
    </xf>
    <xf numFmtId="196" fontId="4" fillId="0" borderId="15" xfId="0" applyNumberFormat="1" applyFont="1" applyFill="1" applyBorder="1" applyAlignment="1">
      <alignment vertical="center"/>
    </xf>
    <xf numFmtId="195" fontId="4" fillId="0" borderId="15" xfId="0" applyNumberFormat="1" applyFont="1" applyFill="1" applyBorder="1" applyAlignment="1">
      <alignment vertical="center"/>
    </xf>
    <xf numFmtId="189" fontId="4" fillId="0" borderId="15" xfId="0" applyNumberFormat="1" applyFont="1" applyFill="1" applyBorder="1" applyAlignment="1">
      <alignment horizontal="center" vertical="center"/>
    </xf>
    <xf numFmtId="194" fontId="3" fillId="0" borderId="15" xfId="40" applyNumberFormat="1" applyFont="1" applyFill="1" applyBorder="1" applyAlignment="1">
      <alignment horizontal="right" vertical="center"/>
    </xf>
    <xf numFmtId="196" fontId="3" fillId="0" borderId="15" xfId="0" applyNumberFormat="1" applyFont="1" applyFill="1" applyBorder="1" applyAlignment="1">
      <alignment vertical="center"/>
    </xf>
    <xf numFmtId="195" fontId="3" fillId="0" borderId="15" xfId="0" applyNumberFormat="1" applyFont="1" applyFill="1" applyBorder="1" applyAlignment="1">
      <alignment vertical="center"/>
    </xf>
    <xf numFmtId="189" fontId="3" fillId="0" borderId="15" xfId="0" applyNumberFormat="1" applyFont="1" applyFill="1" applyBorder="1" applyAlignment="1">
      <alignment horizontal="center" vertical="center"/>
    </xf>
    <xf numFmtId="194" fontId="3" fillId="0" borderId="15" xfId="40" applyNumberFormat="1" applyFont="1" applyFill="1" applyBorder="1" applyAlignment="1">
      <alignment horizontal="right" vertical="top"/>
    </xf>
    <xf numFmtId="196" fontId="3" fillId="0" borderId="15" xfId="0" applyNumberFormat="1" applyFont="1" applyFill="1" applyBorder="1" applyAlignment="1">
      <alignment vertical="top"/>
    </xf>
    <xf numFmtId="195" fontId="3" fillId="0" borderId="15" xfId="0" applyNumberFormat="1" applyFont="1" applyFill="1" applyBorder="1" applyAlignment="1">
      <alignment vertical="top"/>
    </xf>
    <xf numFmtId="189" fontId="3" fillId="0" borderId="15" xfId="0" applyNumberFormat="1" applyFont="1" applyFill="1" applyBorder="1" applyAlignment="1">
      <alignment horizontal="center" vertical="top"/>
    </xf>
    <xf numFmtId="194" fontId="4" fillId="0" borderId="14" xfId="40" applyNumberFormat="1" applyFont="1" applyFill="1" applyBorder="1" applyAlignment="1">
      <alignment horizontal="right" vertical="center"/>
    </xf>
    <xf numFmtId="195" fontId="3" fillId="0" borderId="15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 horizontal="center"/>
    </xf>
    <xf numFmtId="195" fontId="13" fillId="0" borderId="15" xfId="34" applyNumberFormat="1" applyFont="1" applyFill="1" applyBorder="1" applyAlignment="1">
      <alignment vertical="center"/>
      <protection/>
    </xf>
    <xf numFmtId="189" fontId="13" fillId="0" borderId="15" xfId="33" applyNumberFormat="1" applyFont="1" applyFill="1" applyBorder="1" applyAlignment="1">
      <alignment horizontal="center" vertical="center"/>
    </xf>
    <xf numFmtId="195" fontId="4" fillId="0" borderId="15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 horizontal="center"/>
    </xf>
    <xf numFmtId="194" fontId="3" fillId="0" borderId="16" xfId="40" applyNumberFormat="1" applyFont="1" applyFill="1" applyBorder="1" applyAlignment="1">
      <alignment horizontal="right" vertical="center"/>
    </xf>
    <xf numFmtId="196" fontId="3" fillId="0" borderId="16" xfId="0" applyNumberFormat="1" applyFont="1" applyFill="1" applyBorder="1" applyAlignment="1">
      <alignment vertical="center"/>
    </xf>
    <xf numFmtId="195" fontId="3" fillId="0" borderId="16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 horizontal="center"/>
    </xf>
    <xf numFmtId="0" fontId="6" fillId="0" borderId="0" xfId="47" applyFont="1" applyFill="1" applyBorder="1" applyAlignment="1">
      <alignment horizontal="right"/>
      <protection/>
    </xf>
    <xf numFmtId="0" fontId="6" fillId="0" borderId="13" xfId="47" applyFont="1" applyFill="1" applyBorder="1" applyAlignment="1">
      <alignment horizontal="right"/>
      <protection/>
    </xf>
    <xf numFmtId="189" fontId="3" fillId="0" borderId="17" xfId="47" applyNumberFormat="1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/>
      <protection/>
    </xf>
    <xf numFmtId="0" fontId="6" fillId="0" borderId="13" xfId="4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textRotation="180"/>
    </xf>
    <xf numFmtId="0" fontId="4" fillId="0" borderId="12" xfId="0" applyFont="1" applyFill="1" applyBorder="1" applyAlignment="1">
      <alignment horizontal="center" textRotation="180"/>
    </xf>
    <xf numFmtId="0" fontId="4" fillId="0" borderId="11" xfId="0" applyFont="1" applyFill="1" applyBorder="1" applyAlignment="1">
      <alignment horizontal="center" vertical="top" textRotation="180"/>
    </xf>
    <xf numFmtId="0" fontId="4" fillId="0" borderId="10" xfId="0" applyFont="1" applyFill="1" applyBorder="1" applyAlignment="1">
      <alignment horizontal="center" vertical="top" textRotation="180"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18" xfId="47" applyFont="1" applyFill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2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_บทที่ 4 ทรัพยากรน้ำ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AB57"/>
  <sheetViews>
    <sheetView tabSelected="1" zoomScalePageLayoutView="0" workbookViewId="0" topLeftCell="A1">
      <selection activeCell="A4" sqref="A4:C7"/>
    </sheetView>
  </sheetViews>
  <sheetFormatPr defaultColWidth="9.140625" defaultRowHeight="21.75"/>
  <cols>
    <col min="1" max="1" width="1.421875" style="13" customWidth="1"/>
    <col min="2" max="2" width="2.140625" style="13" customWidth="1"/>
    <col min="3" max="3" width="20.00390625" style="13" customWidth="1"/>
    <col min="4" max="4" width="15.8515625" style="13" customWidth="1"/>
    <col min="5" max="5" width="12.140625" style="13" customWidth="1"/>
    <col min="6" max="6" width="11.421875" style="13" customWidth="1"/>
    <col min="7" max="7" width="12.140625" style="13" customWidth="1"/>
    <col min="8" max="8" width="11.421875" style="13" customWidth="1"/>
    <col min="9" max="9" width="12.140625" style="13" customWidth="1"/>
    <col min="10" max="10" width="11.421875" style="13" customWidth="1"/>
    <col min="11" max="12" width="2.140625" style="13" customWidth="1"/>
    <col min="13" max="13" width="25.7109375" style="13" customWidth="1"/>
    <col min="14" max="14" width="1.421875" style="32" customWidth="1"/>
    <col min="15" max="15" width="4.421875" style="32" bestFit="1" customWidth="1"/>
    <col min="16" max="16384" width="9.140625" style="13" customWidth="1"/>
  </cols>
  <sheetData>
    <row r="1" spans="1:15" ht="19.5" customHeight="1">
      <c r="A1" s="12" t="s">
        <v>99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4"/>
      <c r="O1" s="15"/>
    </row>
    <row r="2" spans="1:15" ht="19.5" customHeight="1">
      <c r="A2" s="12" t="s">
        <v>100</v>
      </c>
      <c r="B2" s="1"/>
      <c r="D2" s="1"/>
      <c r="E2" s="1"/>
      <c r="F2" s="1"/>
      <c r="G2" s="1"/>
      <c r="H2" s="1"/>
      <c r="I2" s="1"/>
      <c r="J2" s="1"/>
      <c r="K2" s="63" t="s">
        <v>9</v>
      </c>
      <c r="L2" s="63"/>
      <c r="M2" s="63"/>
      <c r="N2" s="14"/>
      <c r="O2" s="15"/>
    </row>
    <row r="3" spans="1:15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4"/>
      <c r="L3" s="64"/>
      <c r="M3" s="64"/>
      <c r="N3" s="14"/>
      <c r="O3" s="15"/>
    </row>
    <row r="4" spans="1:15" ht="18" customHeight="1">
      <c r="A4" s="66" t="s">
        <v>0</v>
      </c>
      <c r="B4" s="66"/>
      <c r="C4" s="66"/>
      <c r="D4" s="35" t="s">
        <v>11</v>
      </c>
      <c r="E4" s="65" t="s">
        <v>4</v>
      </c>
      <c r="F4" s="65"/>
      <c r="G4" s="65"/>
      <c r="H4" s="65"/>
      <c r="I4" s="65"/>
      <c r="J4" s="65"/>
      <c r="K4" s="66" t="s">
        <v>1</v>
      </c>
      <c r="L4" s="66"/>
      <c r="M4" s="66"/>
      <c r="N4" s="14"/>
      <c r="O4" s="15"/>
    </row>
    <row r="5" spans="1:15" ht="18" customHeight="1">
      <c r="A5" s="67"/>
      <c r="B5" s="67"/>
      <c r="C5" s="67"/>
      <c r="D5" s="36" t="s">
        <v>12</v>
      </c>
      <c r="E5" s="65" t="s">
        <v>92</v>
      </c>
      <c r="F5" s="65"/>
      <c r="G5" s="65" t="s">
        <v>95</v>
      </c>
      <c r="H5" s="65"/>
      <c r="I5" s="65" t="s">
        <v>98</v>
      </c>
      <c r="J5" s="65"/>
      <c r="K5" s="67"/>
      <c r="L5" s="67"/>
      <c r="M5" s="67"/>
      <c r="N5" s="14"/>
      <c r="O5" s="15"/>
    </row>
    <row r="6" spans="1:15" ht="18" customHeight="1">
      <c r="A6" s="67"/>
      <c r="B6" s="67"/>
      <c r="C6" s="67"/>
      <c r="D6" s="36" t="s">
        <v>2</v>
      </c>
      <c r="E6" s="37" t="s">
        <v>5</v>
      </c>
      <c r="F6" s="37" t="s">
        <v>6</v>
      </c>
      <c r="G6" s="37" t="s">
        <v>5</v>
      </c>
      <c r="H6" s="37" t="s">
        <v>6</v>
      </c>
      <c r="I6" s="37" t="s">
        <v>5</v>
      </c>
      <c r="J6" s="37" t="s">
        <v>6</v>
      </c>
      <c r="K6" s="67"/>
      <c r="L6" s="67"/>
      <c r="M6" s="67"/>
      <c r="N6" s="14"/>
      <c r="O6" s="16"/>
    </row>
    <row r="7" spans="1:15" ht="18" customHeight="1">
      <c r="A7" s="68"/>
      <c r="B7" s="68"/>
      <c r="C7" s="68"/>
      <c r="D7" s="38" t="s">
        <v>3</v>
      </c>
      <c r="E7" s="39" t="s">
        <v>7</v>
      </c>
      <c r="F7" s="39" t="s">
        <v>8</v>
      </c>
      <c r="G7" s="39" t="s">
        <v>7</v>
      </c>
      <c r="H7" s="39" t="s">
        <v>8</v>
      </c>
      <c r="I7" s="39" t="s">
        <v>7</v>
      </c>
      <c r="J7" s="39" t="s">
        <v>8</v>
      </c>
      <c r="K7" s="68"/>
      <c r="L7" s="68"/>
      <c r="M7" s="68"/>
      <c r="N7" s="14"/>
      <c r="O7" s="16"/>
    </row>
    <row r="8" spans="1:15" ht="18.75" customHeight="1">
      <c r="A8" s="75" t="s">
        <v>90</v>
      </c>
      <c r="B8" s="75"/>
      <c r="C8" s="75"/>
      <c r="D8" s="40">
        <v>69595</v>
      </c>
      <c r="E8" s="41">
        <v>28088</v>
      </c>
      <c r="F8" s="42">
        <f>E8*100/D8</f>
        <v>40.359221208420145</v>
      </c>
      <c r="G8" s="41">
        <f>SUM(G9,G17,G37,G41,G44,G50)</f>
        <v>21286</v>
      </c>
      <c r="H8" s="43">
        <f aca="true" t="shared" si="0" ref="H8:H29">G8*100/D8</f>
        <v>30.58553056972484</v>
      </c>
      <c r="I8" s="41">
        <f>SUM(I9,I17,I37,I41,I44,I50)</f>
        <v>16203</v>
      </c>
      <c r="J8" s="43">
        <f aca="true" t="shared" si="1" ref="J8:J29">I8*100/D8</f>
        <v>23.281844960126445</v>
      </c>
      <c r="K8" s="76" t="s">
        <v>91</v>
      </c>
      <c r="L8" s="76"/>
      <c r="M8" s="76"/>
      <c r="N8" s="14"/>
      <c r="O8" s="16"/>
    </row>
    <row r="9" spans="1:15" ht="18" customHeight="1">
      <c r="A9" s="12"/>
      <c r="B9" s="12" t="s">
        <v>10</v>
      </c>
      <c r="C9" s="12"/>
      <c r="D9" s="40">
        <v>24551</v>
      </c>
      <c r="E9" s="41">
        <v>7471</v>
      </c>
      <c r="F9" s="42">
        <f aca="true" t="shared" si="2" ref="F9:F29">E9*100/D9</f>
        <v>30.430532361207284</v>
      </c>
      <c r="G9" s="41">
        <f>SUM(G10:G16)</f>
        <v>6378</v>
      </c>
      <c r="H9" s="43">
        <f t="shared" si="0"/>
        <v>25.97857521078571</v>
      </c>
      <c r="I9" s="41">
        <f>SUM(I10:I16)</f>
        <v>3473</v>
      </c>
      <c r="J9" s="43">
        <f t="shared" si="1"/>
        <v>14.14606329681072</v>
      </c>
      <c r="K9" s="12"/>
      <c r="L9" s="12" t="s">
        <v>23</v>
      </c>
      <c r="M9" s="17"/>
      <c r="N9" s="14"/>
      <c r="O9" s="71" t="s">
        <v>93</v>
      </c>
    </row>
    <row r="10" spans="1:15" ht="18" customHeight="1">
      <c r="A10" s="1"/>
      <c r="B10" s="1"/>
      <c r="C10" s="18" t="s">
        <v>54</v>
      </c>
      <c r="D10" s="44">
        <v>13462</v>
      </c>
      <c r="E10" s="45">
        <v>3400</v>
      </c>
      <c r="F10" s="46">
        <f t="shared" si="2"/>
        <v>25.256276927648194</v>
      </c>
      <c r="G10" s="45">
        <v>2329</v>
      </c>
      <c r="H10" s="47">
        <f t="shared" si="0"/>
        <v>17.300549695439013</v>
      </c>
      <c r="I10" s="45">
        <v>1127</v>
      </c>
      <c r="J10" s="47">
        <f t="shared" si="1"/>
        <v>8.371712969841035</v>
      </c>
      <c r="K10" s="5"/>
      <c r="L10" s="5"/>
      <c r="M10" s="1" t="s">
        <v>16</v>
      </c>
      <c r="N10" s="14"/>
      <c r="O10" s="71"/>
    </row>
    <row r="11" spans="1:15" ht="18" customHeight="1">
      <c r="A11" s="1"/>
      <c r="B11" s="1"/>
      <c r="C11" s="18" t="s">
        <v>55</v>
      </c>
      <c r="D11" s="44">
        <v>9510</v>
      </c>
      <c r="E11" s="45">
        <v>2900</v>
      </c>
      <c r="F11" s="46">
        <f t="shared" si="2"/>
        <v>30.49421661409043</v>
      </c>
      <c r="G11" s="45">
        <v>3049</v>
      </c>
      <c r="H11" s="47">
        <f t="shared" si="0"/>
        <v>32.06098843322818</v>
      </c>
      <c r="I11" s="45">
        <v>1891</v>
      </c>
      <c r="J11" s="47">
        <f t="shared" si="1"/>
        <v>19.88433228180862</v>
      </c>
      <c r="K11" s="5"/>
      <c r="L11" s="5"/>
      <c r="M11" s="1" t="s">
        <v>17</v>
      </c>
      <c r="N11" s="14"/>
      <c r="O11" s="71"/>
    </row>
    <row r="12" spans="1:15" ht="18" customHeight="1">
      <c r="A12" s="1"/>
      <c r="B12" s="1"/>
      <c r="C12" s="18" t="s">
        <v>56</v>
      </c>
      <c r="D12" s="44">
        <v>265</v>
      </c>
      <c r="E12" s="45">
        <v>233</v>
      </c>
      <c r="F12" s="46">
        <f t="shared" si="2"/>
        <v>87.9245283018868</v>
      </c>
      <c r="G12" s="45">
        <v>163</v>
      </c>
      <c r="H12" s="47">
        <f t="shared" si="0"/>
        <v>61.509433962264154</v>
      </c>
      <c r="I12" s="45">
        <v>51</v>
      </c>
      <c r="J12" s="47">
        <f t="shared" si="1"/>
        <v>19.245283018867923</v>
      </c>
      <c r="K12" s="5"/>
      <c r="L12" s="5"/>
      <c r="M12" s="1" t="s">
        <v>18</v>
      </c>
      <c r="N12" s="14"/>
      <c r="O12" s="71"/>
    </row>
    <row r="13" spans="1:15" ht="18" customHeight="1">
      <c r="A13" s="1"/>
      <c r="B13" s="1"/>
      <c r="C13" s="18" t="s">
        <v>57</v>
      </c>
      <c r="D13" s="44">
        <v>112</v>
      </c>
      <c r="E13" s="45">
        <v>93</v>
      </c>
      <c r="F13" s="46">
        <f t="shared" si="2"/>
        <v>83.03571428571429</v>
      </c>
      <c r="G13" s="45">
        <v>75</v>
      </c>
      <c r="H13" s="47">
        <f t="shared" si="0"/>
        <v>66.96428571428571</v>
      </c>
      <c r="I13" s="45">
        <v>24</v>
      </c>
      <c r="J13" s="47">
        <f t="shared" si="1"/>
        <v>21.428571428571427</v>
      </c>
      <c r="K13" s="5"/>
      <c r="L13" s="5"/>
      <c r="M13" s="1" t="s">
        <v>19</v>
      </c>
      <c r="N13" s="14"/>
      <c r="O13" s="71"/>
    </row>
    <row r="14" spans="1:15" ht="18" customHeight="1">
      <c r="A14" s="1"/>
      <c r="B14" s="1"/>
      <c r="C14" s="18" t="s">
        <v>58</v>
      </c>
      <c r="D14" s="44">
        <v>263</v>
      </c>
      <c r="E14" s="45">
        <v>121</v>
      </c>
      <c r="F14" s="46">
        <f t="shared" si="2"/>
        <v>46.00760456273764</v>
      </c>
      <c r="G14" s="45">
        <v>34</v>
      </c>
      <c r="H14" s="47">
        <f t="shared" si="0"/>
        <v>12.927756653992395</v>
      </c>
      <c r="I14" s="45">
        <v>17</v>
      </c>
      <c r="J14" s="47">
        <f t="shared" si="1"/>
        <v>6.4638783269961975</v>
      </c>
      <c r="K14" s="5"/>
      <c r="L14" s="5"/>
      <c r="M14" s="1" t="s">
        <v>20</v>
      </c>
      <c r="N14" s="14"/>
      <c r="O14" s="71"/>
    </row>
    <row r="15" spans="1:15" ht="18" customHeight="1">
      <c r="A15" s="1"/>
      <c r="B15" s="1"/>
      <c r="C15" s="1" t="s">
        <v>59</v>
      </c>
      <c r="D15" s="44">
        <v>170</v>
      </c>
      <c r="E15" s="45">
        <v>190</v>
      </c>
      <c r="F15" s="46">
        <f t="shared" si="2"/>
        <v>111.76470588235294</v>
      </c>
      <c r="G15" s="45">
        <v>93</v>
      </c>
      <c r="H15" s="47">
        <f t="shared" si="0"/>
        <v>54.705882352941174</v>
      </c>
      <c r="I15" s="45">
        <v>21</v>
      </c>
      <c r="J15" s="47">
        <f t="shared" si="1"/>
        <v>12.352941176470589</v>
      </c>
      <c r="K15" s="1"/>
      <c r="L15" s="1"/>
      <c r="M15" s="13" t="s">
        <v>21</v>
      </c>
      <c r="N15" s="19"/>
      <c r="O15" s="71"/>
    </row>
    <row r="16" spans="1:15" ht="18" customHeight="1">
      <c r="A16" s="1"/>
      <c r="B16" s="1"/>
      <c r="C16" s="18" t="s">
        <v>60</v>
      </c>
      <c r="D16" s="44">
        <v>769</v>
      </c>
      <c r="E16" s="45">
        <v>534</v>
      </c>
      <c r="F16" s="46">
        <f t="shared" si="2"/>
        <v>69.4408322496749</v>
      </c>
      <c r="G16" s="45">
        <v>635</v>
      </c>
      <c r="H16" s="47">
        <f t="shared" si="0"/>
        <v>82.57477243172951</v>
      </c>
      <c r="I16" s="45">
        <v>342</v>
      </c>
      <c r="J16" s="47">
        <f t="shared" si="1"/>
        <v>44.47334200260078</v>
      </c>
      <c r="K16" s="5"/>
      <c r="L16" s="5"/>
      <c r="M16" s="18" t="s">
        <v>22</v>
      </c>
      <c r="N16" s="19"/>
      <c r="O16" s="71"/>
    </row>
    <row r="17" spans="1:15" ht="18" customHeight="1">
      <c r="A17" s="12"/>
      <c r="B17" s="12" t="s">
        <v>14</v>
      </c>
      <c r="C17" s="20"/>
      <c r="D17" s="40">
        <v>7756</v>
      </c>
      <c r="E17" s="41">
        <v>4316</v>
      </c>
      <c r="F17" s="42">
        <f t="shared" si="2"/>
        <v>55.6472408457968</v>
      </c>
      <c r="G17" s="41">
        <f>SUM(G18:G29)</f>
        <v>3308</v>
      </c>
      <c r="H17" s="43">
        <f t="shared" si="0"/>
        <v>42.65085095410005</v>
      </c>
      <c r="I17" s="41">
        <f>SUM(I18:I29)</f>
        <v>2125</v>
      </c>
      <c r="J17" s="43">
        <f t="shared" si="1"/>
        <v>27.398143372872614</v>
      </c>
      <c r="K17" s="21"/>
      <c r="L17" s="21" t="s">
        <v>40</v>
      </c>
      <c r="M17" s="20"/>
      <c r="N17" s="14"/>
      <c r="O17" s="71"/>
    </row>
    <row r="18" spans="1:15" ht="18" customHeight="1">
      <c r="A18" s="1"/>
      <c r="B18" s="1"/>
      <c r="C18" s="18" t="s">
        <v>61</v>
      </c>
      <c r="D18" s="44">
        <v>1430</v>
      </c>
      <c r="E18" s="45">
        <v>820</v>
      </c>
      <c r="F18" s="46">
        <f t="shared" si="2"/>
        <v>57.34265734265734</v>
      </c>
      <c r="G18" s="45">
        <v>1020</v>
      </c>
      <c r="H18" s="47">
        <f t="shared" si="0"/>
        <v>71.32867132867133</v>
      </c>
      <c r="I18" s="45">
        <v>808</v>
      </c>
      <c r="J18" s="47">
        <f t="shared" si="1"/>
        <v>56.50349650349651</v>
      </c>
      <c r="K18" s="5"/>
      <c r="L18" s="5"/>
      <c r="M18" s="13" t="s">
        <v>29</v>
      </c>
      <c r="N18" s="14"/>
      <c r="O18" s="71"/>
    </row>
    <row r="19" spans="1:15" ht="18" customHeight="1">
      <c r="A19" s="1"/>
      <c r="B19" s="1"/>
      <c r="C19" s="18" t="s">
        <v>62</v>
      </c>
      <c r="D19" s="44">
        <v>314</v>
      </c>
      <c r="E19" s="45">
        <v>275</v>
      </c>
      <c r="F19" s="46">
        <f t="shared" si="2"/>
        <v>87.57961783439491</v>
      </c>
      <c r="G19" s="45">
        <v>137</v>
      </c>
      <c r="H19" s="47">
        <f t="shared" si="0"/>
        <v>43.63057324840764</v>
      </c>
      <c r="I19" s="45">
        <v>100</v>
      </c>
      <c r="J19" s="47">
        <f t="shared" si="1"/>
        <v>31.84713375796178</v>
      </c>
      <c r="K19" s="5"/>
      <c r="L19" s="5"/>
      <c r="M19" s="18" t="s">
        <v>30</v>
      </c>
      <c r="N19" s="14"/>
      <c r="O19" s="71"/>
    </row>
    <row r="20" spans="1:15" ht="18" customHeight="1">
      <c r="A20" s="1"/>
      <c r="B20" s="1"/>
      <c r="C20" s="1" t="s">
        <v>63</v>
      </c>
      <c r="D20" s="44">
        <v>110</v>
      </c>
      <c r="E20" s="45">
        <v>106</v>
      </c>
      <c r="F20" s="46">
        <f t="shared" si="2"/>
        <v>96.36363636363636</v>
      </c>
      <c r="G20" s="45">
        <v>27</v>
      </c>
      <c r="H20" s="47">
        <f t="shared" si="0"/>
        <v>24.545454545454547</v>
      </c>
      <c r="I20" s="45">
        <v>86</v>
      </c>
      <c r="J20" s="47">
        <f t="shared" si="1"/>
        <v>78.18181818181819</v>
      </c>
      <c r="K20" s="1"/>
      <c r="L20" s="1"/>
      <c r="M20" s="18" t="s">
        <v>31</v>
      </c>
      <c r="N20" s="19"/>
      <c r="O20" s="71"/>
    </row>
    <row r="21" spans="1:15" ht="18" customHeight="1">
      <c r="A21" s="1"/>
      <c r="B21" s="1"/>
      <c r="C21" s="18" t="s">
        <v>64</v>
      </c>
      <c r="D21" s="44">
        <v>520</v>
      </c>
      <c r="E21" s="45">
        <v>292</v>
      </c>
      <c r="F21" s="46">
        <f t="shared" si="2"/>
        <v>56.15384615384615</v>
      </c>
      <c r="G21" s="45">
        <v>279</v>
      </c>
      <c r="H21" s="47">
        <f t="shared" si="0"/>
        <v>53.65384615384615</v>
      </c>
      <c r="I21" s="45">
        <v>148</v>
      </c>
      <c r="J21" s="47">
        <f t="shared" si="1"/>
        <v>28.46153846153846</v>
      </c>
      <c r="K21" s="5"/>
      <c r="L21" s="5"/>
      <c r="M21" s="18" t="s">
        <v>25</v>
      </c>
      <c r="N21" s="19"/>
      <c r="O21" s="71"/>
    </row>
    <row r="22" spans="1:15" ht="18" customHeight="1">
      <c r="A22" s="1"/>
      <c r="B22" s="1"/>
      <c r="C22" s="18" t="s">
        <v>65</v>
      </c>
      <c r="D22" s="44">
        <v>2432</v>
      </c>
      <c r="E22" s="45">
        <v>1143</v>
      </c>
      <c r="F22" s="46">
        <f t="shared" si="2"/>
        <v>46.9983552631579</v>
      </c>
      <c r="G22" s="45">
        <v>605</v>
      </c>
      <c r="H22" s="47">
        <f t="shared" si="0"/>
        <v>24.876644736842106</v>
      </c>
      <c r="I22" s="45">
        <v>149</v>
      </c>
      <c r="J22" s="47">
        <f t="shared" si="1"/>
        <v>6.126644736842105</v>
      </c>
      <c r="K22" s="5"/>
      <c r="L22" s="5"/>
      <c r="M22" s="18" t="s">
        <v>28</v>
      </c>
      <c r="N22" s="19"/>
      <c r="O22" s="71"/>
    </row>
    <row r="23" spans="1:15" ht="18" customHeight="1">
      <c r="A23" s="1"/>
      <c r="B23" s="1"/>
      <c r="C23" s="1" t="s">
        <v>66</v>
      </c>
      <c r="D23" s="44">
        <v>1966</v>
      </c>
      <c r="E23" s="45">
        <v>892</v>
      </c>
      <c r="F23" s="46">
        <f t="shared" si="2"/>
        <v>45.37131230925738</v>
      </c>
      <c r="G23" s="45">
        <v>759</v>
      </c>
      <c r="H23" s="47">
        <f t="shared" si="0"/>
        <v>38.606307222787386</v>
      </c>
      <c r="I23" s="45">
        <v>506</v>
      </c>
      <c r="J23" s="47">
        <f t="shared" si="1"/>
        <v>25.737538148524923</v>
      </c>
      <c r="K23" s="1"/>
      <c r="L23" s="1"/>
      <c r="M23" s="13" t="s">
        <v>35</v>
      </c>
      <c r="N23" s="22"/>
      <c r="O23" s="71"/>
    </row>
    <row r="24" spans="1:15" ht="18" customHeight="1">
      <c r="A24" s="1"/>
      <c r="B24" s="1"/>
      <c r="C24" s="18" t="s">
        <v>67</v>
      </c>
      <c r="D24" s="44">
        <v>164</v>
      </c>
      <c r="E24" s="45">
        <v>100</v>
      </c>
      <c r="F24" s="46">
        <f t="shared" si="2"/>
        <v>60.97560975609756</v>
      </c>
      <c r="G24" s="45">
        <v>77</v>
      </c>
      <c r="H24" s="47">
        <f t="shared" si="0"/>
        <v>46.951219512195124</v>
      </c>
      <c r="I24" s="45">
        <v>47</v>
      </c>
      <c r="J24" s="47">
        <f t="shared" si="1"/>
        <v>28.658536585365855</v>
      </c>
      <c r="K24" s="5"/>
      <c r="L24" s="5"/>
      <c r="M24" s="18" t="s">
        <v>27</v>
      </c>
      <c r="N24" s="22"/>
      <c r="O24" s="71"/>
    </row>
    <row r="25" spans="1:15" ht="18" customHeight="1">
      <c r="A25" s="1"/>
      <c r="B25" s="1"/>
      <c r="C25" s="18" t="s">
        <v>68</v>
      </c>
      <c r="D25" s="44">
        <v>118</v>
      </c>
      <c r="E25" s="45">
        <v>77</v>
      </c>
      <c r="F25" s="46">
        <f t="shared" si="2"/>
        <v>65.2542372881356</v>
      </c>
      <c r="G25" s="45">
        <v>50</v>
      </c>
      <c r="H25" s="47">
        <f t="shared" si="0"/>
        <v>42.3728813559322</v>
      </c>
      <c r="I25" s="45">
        <v>28</v>
      </c>
      <c r="J25" s="47">
        <f t="shared" si="1"/>
        <v>23.728813559322035</v>
      </c>
      <c r="K25" s="5"/>
      <c r="L25" s="5"/>
      <c r="M25" s="18" t="s">
        <v>24</v>
      </c>
      <c r="N25" s="22"/>
      <c r="O25" s="71"/>
    </row>
    <row r="26" spans="1:15" ht="18" customHeight="1">
      <c r="A26" s="1"/>
      <c r="B26" s="1"/>
      <c r="C26" s="18" t="s">
        <v>69</v>
      </c>
      <c r="D26" s="44">
        <v>121</v>
      </c>
      <c r="E26" s="45">
        <v>113</v>
      </c>
      <c r="F26" s="46">
        <f t="shared" si="2"/>
        <v>93.38842975206612</v>
      </c>
      <c r="G26" s="45">
        <v>79</v>
      </c>
      <c r="H26" s="47">
        <f t="shared" si="0"/>
        <v>65.2892561983471</v>
      </c>
      <c r="I26" s="45">
        <v>63</v>
      </c>
      <c r="J26" s="47">
        <f t="shared" si="1"/>
        <v>52.06611570247934</v>
      </c>
      <c r="K26" s="5"/>
      <c r="L26" s="5"/>
      <c r="M26" s="18" t="s">
        <v>34</v>
      </c>
      <c r="N26" s="22"/>
      <c r="O26" s="71"/>
    </row>
    <row r="27" spans="1:15" ht="18" customHeight="1">
      <c r="A27" s="1"/>
      <c r="B27" s="1"/>
      <c r="C27" s="18" t="s">
        <v>70</v>
      </c>
      <c r="D27" s="44">
        <v>141</v>
      </c>
      <c r="E27" s="45">
        <v>135</v>
      </c>
      <c r="F27" s="46">
        <f t="shared" si="2"/>
        <v>95.74468085106383</v>
      </c>
      <c r="G27" s="45">
        <v>63</v>
      </c>
      <c r="H27" s="47">
        <f t="shared" si="0"/>
        <v>44.680851063829785</v>
      </c>
      <c r="I27" s="45">
        <v>42</v>
      </c>
      <c r="J27" s="47">
        <f t="shared" si="1"/>
        <v>29.78723404255319</v>
      </c>
      <c r="K27" s="5"/>
      <c r="L27" s="5"/>
      <c r="M27" s="18" t="s">
        <v>32</v>
      </c>
      <c r="N27" s="22"/>
      <c r="O27" s="71"/>
    </row>
    <row r="28" spans="1:15" ht="18" customHeight="1" thickBot="1">
      <c r="A28" s="1"/>
      <c r="B28" s="1"/>
      <c r="C28" s="18" t="s">
        <v>71</v>
      </c>
      <c r="D28" s="44">
        <v>165</v>
      </c>
      <c r="E28" s="45">
        <v>69</v>
      </c>
      <c r="F28" s="46">
        <f t="shared" si="2"/>
        <v>41.81818181818182</v>
      </c>
      <c r="G28" s="45">
        <v>61</v>
      </c>
      <c r="H28" s="47">
        <f t="shared" si="0"/>
        <v>36.96969696969697</v>
      </c>
      <c r="I28" s="45">
        <v>57</v>
      </c>
      <c r="J28" s="47">
        <f t="shared" si="1"/>
        <v>34.54545454545455</v>
      </c>
      <c r="K28" s="5"/>
      <c r="L28" s="5"/>
      <c r="M28" s="13" t="s">
        <v>26</v>
      </c>
      <c r="N28" s="22"/>
      <c r="O28" s="72"/>
    </row>
    <row r="29" spans="1:15" ht="22.5" customHeight="1" thickTop="1">
      <c r="A29" s="1"/>
      <c r="B29" s="1"/>
      <c r="C29" s="23" t="s">
        <v>72</v>
      </c>
      <c r="D29" s="48">
        <v>275</v>
      </c>
      <c r="E29" s="49">
        <v>294</v>
      </c>
      <c r="F29" s="50">
        <f t="shared" si="2"/>
        <v>106.9090909090909</v>
      </c>
      <c r="G29" s="49">
        <v>151</v>
      </c>
      <c r="H29" s="51">
        <f t="shared" si="0"/>
        <v>54.90909090909091</v>
      </c>
      <c r="I29" s="49">
        <v>91</v>
      </c>
      <c r="J29" s="51">
        <f t="shared" si="1"/>
        <v>33.09090909090909</v>
      </c>
      <c r="K29" s="6"/>
      <c r="L29" s="6"/>
      <c r="M29" s="23" t="s">
        <v>33</v>
      </c>
      <c r="N29" s="22"/>
      <c r="O29" s="24">
        <v>189</v>
      </c>
    </row>
    <row r="30" spans="1:15" ht="22.5" customHeight="1" thickBot="1">
      <c r="A30" s="12" t="s">
        <v>101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4"/>
      <c r="O30" s="25">
        <v>190</v>
      </c>
    </row>
    <row r="31" spans="1:15" ht="21" customHeight="1" thickTop="1">
      <c r="A31" s="12" t="s">
        <v>102</v>
      </c>
      <c r="C31" s="1"/>
      <c r="D31" s="1"/>
      <c r="E31" s="1"/>
      <c r="F31" s="1"/>
      <c r="G31" s="1"/>
      <c r="H31" s="1"/>
      <c r="I31" s="1"/>
      <c r="J31" s="1"/>
      <c r="K31" s="69" t="s">
        <v>9</v>
      </c>
      <c r="L31" s="69"/>
      <c r="M31" s="69"/>
      <c r="N31" s="4"/>
      <c r="O31" s="73" t="s">
        <v>94</v>
      </c>
    </row>
    <row r="32" spans="1:15" ht="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70"/>
      <c r="L32" s="70"/>
      <c r="M32" s="70"/>
      <c r="N32" s="4"/>
      <c r="O32" s="74"/>
    </row>
    <row r="33" spans="1:15" ht="18.75">
      <c r="A33" s="66" t="s">
        <v>0</v>
      </c>
      <c r="B33" s="66"/>
      <c r="C33" s="66"/>
      <c r="D33" s="35" t="s">
        <v>11</v>
      </c>
      <c r="E33" s="65" t="s">
        <v>4</v>
      </c>
      <c r="F33" s="65"/>
      <c r="G33" s="65"/>
      <c r="H33" s="65"/>
      <c r="I33" s="65"/>
      <c r="J33" s="65"/>
      <c r="K33" s="66" t="s">
        <v>1</v>
      </c>
      <c r="L33" s="66"/>
      <c r="M33" s="66"/>
      <c r="N33" s="26"/>
      <c r="O33" s="74"/>
    </row>
    <row r="34" spans="1:15" ht="18.75">
      <c r="A34" s="67"/>
      <c r="B34" s="67"/>
      <c r="C34" s="67"/>
      <c r="D34" s="36" t="s">
        <v>12</v>
      </c>
      <c r="E34" s="65" t="s">
        <v>92</v>
      </c>
      <c r="F34" s="65"/>
      <c r="G34" s="65" t="s">
        <v>95</v>
      </c>
      <c r="H34" s="65"/>
      <c r="I34" s="65" t="s">
        <v>98</v>
      </c>
      <c r="J34" s="65"/>
      <c r="K34" s="67"/>
      <c r="L34" s="67"/>
      <c r="M34" s="67"/>
      <c r="N34" s="27"/>
      <c r="O34" s="74"/>
    </row>
    <row r="35" spans="1:15" ht="18.75">
      <c r="A35" s="67"/>
      <c r="B35" s="67"/>
      <c r="C35" s="67"/>
      <c r="D35" s="36" t="s">
        <v>2</v>
      </c>
      <c r="E35" s="37" t="s">
        <v>5</v>
      </c>
      <c r="F35" s="37" t="s">
        <v>6</v>
      </c>
      <c r="G35" s="37" t="s">
        <v>5</v>
      </c>
      <c r="H35" s="37" t="s">
        <v>6</v>
      </c>
      <c r="I35" s="37" t="s">
        <v>5</v>
      </c>
      <c r="J35" s="37" t="s">
        <v>6</v>
      </c>
      <c r="K35" s="67"/>
      <c r="L35" s="67"/>
      <c r="M35" s="67"/>
      <c r="N35" s="14"/>
      <c r="O35" s="74"/>
    </row>
    <row r="36" spans="1:15" ht="18.75">
      <c r="A36" s="68"/>
      <c r="B36" s="68"/>
      <c r="C36" s="68"/>
      <c r="D36" s="38" t="s">
        <v>3</v>
      </c>
      <c r="E36" s="39" t="s">
        <v>7</v>
      </c>
      <c r="F36" s="39" t="s">
        <v>8</v>
      </c>
      <c r="G36" s="39" t="s">
        <v>7</v>
      </c>
      <c r="H36" s="39" t="s">
        <v>8</v>
      </c>
      <c r="I36" s="39" t="s">
        <v>7</v>
      </c>
      <c r="J36" s="39" t="s">
        <v>8</v>
      </c>
      <c r="K36" s="68"/>
      <c r="L36" s="68"/>
      <c r="M36" s="68"/>
      <c r="N36" s="27"/>
      <c r="O36" s="74"/>
    </row>
    <row r="37" spans="1:15" ht="19.5" customHeight="1">
      <c r="A37" s="12"/>
      <c r="B37" s="12" t="s">
        <v>13</v>
      </c>
      <c r="C37" s="17"/>
      <c r="D37" s="52">
        <v>1360</v>
      </c>
      <c r="E37" s="41">
        <v>1028</v>
      </c>
      <c r="F37" s="42">
        <f aca="true" t="shared" si="3" ref="F37:F54">E37*100/D37</f>
        <v>75.58823529411765</v>
      </c>
      <c r="G37" s="41">
        <f>SUM(G38:G40)</f>
        <v>878</v>
      </c>
      <c r="H37" s="43">
        <f aca="true" t="shared" si="4" ref="H37:H54">G37*100/D37</f>
        <v>64.55882352941177</v>
      </c>
      <c r="I37" s="41">
        <f>SUM(I38:I40)</f>
        <v>571</v>
      </c>
      <c r="J37" s="43">
        <f aca="true" t="shared" si="5" ref="J37:J54">I37*100/D37</f>
        <v>41.98529411764706</v>
      </c>
      <c r="K37" s="17"/>
      <c r="L37" s="12" t="s">
        <v>41</v>
      </c>
      <c r="M37" s="17"/>
      <c r="N37" s="27"/>
      <c r="O37" s="74"/>
    </row>
    <row r="38" spans="1:15" ht="19.5" customHeight="1">
      <c r="A38" s="1"/>
      <c r="B38" s="1"/>
      <c r="C38" s="18" t="s">
        <v>53</v>
      </c>
      <c r="D38" s="44">
        <v>960</v>
      </c>
      <c r="E38" s="45">
        <v>767</v>
      </c>
      <c r="F38" s="46">
        <f t="shared" si="3"/>
        <v>79.89583333333333</v>
      </c>
      <c r="G38" s="45">
        <v>753</v>
      </c>
      <c r="H38" s="47">
        <f t="shared" si="4"/>
        <v>78.4375</v>
      </c>
      <c r="I38" s="45">
        <v>506</v>
      </c>
      <c r="J38" s="47">
        <f t="shared" si="5"/>
        <v>52.708333333333336</v>
      </c>
      <c r="K38" s="5"/>
      <c r="L38" s="5"/>
      <c r="M38" s="18" t="s">
        <v>36</v>
      </c>
      <c r="N38" s="27"/>
      <c r="O38" s="74"/>
    </row>
    <row r="39" spans="1:15" ht="19.5" customHeight="1">
      <c r="A39" s="1"/>
      <c r="B39" s="1"/>
      <c r="C39" s="18" t="s">
        <v>73</v>
      </c>
      <c r="D39" s="44">
        <v>240</v>
      </c>
      <c r="E39" s="45">
        <v>202</v>
      </c>
      <c r="F39" s="46">
        <f t="shared" si="3"/>
        <v>84.16666666666667</v>
      </c>
      <c r="G39" s="45">
        <v>89</v>
      </c>
      <c r="H39" s="47">
        <f t="shared" si="4"/>
        <v>37.083333333333336</v>
      </c>
      <c r="I39" s="45">
        <v>33</v>
      </c>
      <c r="J39" s="47">
        <f t="shared" si="5"/>
        <v>13.75</v>
      </c>
      <c r="K39" s="5"/>
      <c r="L39" s="5"/>
      <c r="M39" s="18" t="s">
        <v>38</v>
      </c>
      <c r="N39" s="27"/>
      <c r="O39" s="74"/>
    </row>
    <row r="40" spans="1:15" ht="19.5" customHeight="1">
      <c r="A40" s="1"/>
      <c r="B40" s="1"/>
      <c r="C40" s="18" t="s">
        <v>74</v>
      </c>
      <c r="D40" s="44">
        <v>160</v>
      </c>
      <c r="E40" s="45">
        <v>59</v>
      </c>
      <c r="F40" s="46">
        <f t="shared" si="3"/>
        <v>36.875</v>
      </c>
      <c r="G40" s="45">
        <v>36</v>
      </c>
      <c r="H40" s="47">
        <f t="shared" si="4"/>
        <v>22.5</v>
      </c>
      <c r="I40" s="45">
        <v>32</v>
      </c>
      <c r="J40" s="47">
        <f t="shared" si="5"/>
        <v>20</v>
      </c>
      <c r="K40" s="5"/>
      <c r="L40" s="5"/>
      <c r="M40" s="18" t="s">
        <v>37</v>
      </c>
      <c r="N40" s="28"/>
      <c r="O40" s="74"/>
    </row>
    <row r="41" spans="1:15" ht="19.5" customHeight="1">
      <c r="A41" s="12"/>
      <c r="B41" s="12" t="s">
        <v>39</v>
      </c>
      <c r="C41" s="17"/>
      <c r="D41" s="40">
        <v>26605</v>
      </c>
      <c r="E41" s="41">
        <v>9258</v>
      </c>
      <c r="F41" s="42">
        <f t="shared" si="3"/>
        <v>34.7979703063334</v>
      </c>
      <c r="G41" s="41">
        <f>SUM(G42:G43)</f>
        <v>4900</v>
      </c>
      <c r="H41" s="43">
        <f t="shared" si="4"/>
        <v>18.4175906784439</v>
      </c>
      <c r="I41" s="41">
        <f>SUM(I42:I43)</f>
        <v>4748</v>
      </c>
      <c r="J41" s="43">
        <f t="shared" si="5"/>
        <v>17.84626949821462</v>
      </c>
      <c r="K41" s="29"/>
      <c r="L41" s="12" t="s">
        <v>42</v>
      </c>
      <c r="M41" s="17"/>
      <c r="N41" s="14"/>
      <c r="O41" s="74"/>
    </row>
    <row r="42" spans="1:15" ht="19.5" customHeight="1">
      <c r="A42" s="1"/>
      <c r="B42" s="1"/>
      <c r="C42" s="18" t="s">
        <v>75</v>
      </c>
      <c r="D42" s="44">
        <v>17745</v>
      </c>
      <c r="E42" s="45">
        <v>5051</v>
      </c>
      <c r="F42" s="46">
        <f t="shared" si="3"/>
        <v>28.46435615666385</v>
      </c>
      <c r="G42" s="45">
        <v>2720</v>
      </c>
      <c r="H42" s="47">
        <f t="shared" si="4"/>
        <v>15.328261482107637</v>
      </c>
      <c r="I42" s="45">
        <v>2596</v>
      </c>
      <c r="J42" s="47">
        <f t="shared" si="5"/>
        <v>14.629473091011553</v>
      </c>
      <c r="K42" s="5"/>
      <c r="L42" s="5"/>
      <c r="M42" s="18" t="s">
        <v>46</v>
      </c>
      <c r="N42" s="14"/>
      <c r="O42" s="74"/>
    </row>
    <row r="43" spans="1:15" ht="19.5" customHeight="1">
      <c r="A43" s="1"/>
      <c r="B43" s="1"/>
      <c r="C43" s="18" t="s">
        <v>76</v>
      </c>
      <c r="D43" s="44">
        <v>8860</v>
      </c>
      <c r="E43" s="45">
        <v>4207</v>
      </c>
      <c r="F43" s="46">
        <f t="shared" si="3"/>
        <v>47.48306997742664</v>
      </c>
      <c r="G43" s="45">
        <v>2180</v>
      </c>
      <c r="H43" s="47">
        <f t="shared" si="4"/>
        <v>24.604966139954854</v>
      </c>
      <c r="I43" s="45">
        <v>2152</v>
      </c>
      <c r="J43" s="47">
        <f t="shared" si="5"/>
        <v>24.288939051918735</v>
      </c>
      <c r="K43" s="5"/>
      <c r="L43" s="5"/>
      <c r="M43" s="18" t="s">
        <v>47</v>
      </c>
      <c r="N43" s="14"/>
      <c r="O43" s="74"/>
    </row>
    <row r="44" spans="1:15" ht="19.5" customHeight="1">
      <c r="A44" s="12"/>
      <c r="B44" s="20" t="s">
        <v>44</v>
      </c>
      <c r="C44" s="17"/>
      <c r="D44" s="40">
        <v>1173</v>
      </c>
      <c r="E44" s="41">
        <v>909</v>
      </c>
      <c r="F44" s="42">
        <f t="shared" si="3"/>
        <v>77.49360613810742</v>
      </c>
      <c r="G44" s="41">
        <f>SUM(G45:G49)</f>
        <v>767</v>
      </c>
      <c r="H44" s="43">
        <f t="shared" si="4"/>
        <v>65.38789428815004</v>
      </c>
      <c r="I44" s="41">
        <f>SUM(I45:I49)</f>
        <v>729</v>
      </c>
      <c r="J44" s="43">
        <f t="shared" si="5"/>
        <v>62.148337595907925</v>
      </c>
      <c r="K44" s="21"/>
      <c r="L44" s="21" t="s">
        <v>45</v>
      </c>
      <c r="M44" s="20"/>
      <c r="N44" s="14"/>
      <c r="O44" s="74"/>
    </row>
    <row r="45" spans="1:15" ht="19.5" customHeight="1">
      <c r="A45" s="1"/>
      <c r="B45" s="1"/>
      <c r="C45" s="18" t="s">
        <v>77</v>
      </c>
      <c r="D45" s="44">
        <v>117</v>
      </c>
      <c r="E45" s="45">
        <v>69</v>
      </c>
      <c r="F45" s="46">
        <f t="shared" si="3"/>
        <v>58.97435897435897</v>
      </c>
      <c r="G45" s="45">
        <v>48</v>
      </c>
      <c r="H45" s="47">
        <f t="shared" si="4"/>
        <v>41.02564102564103</v>
      </c>
      <c r="I45" s="45">
        <v>33</v>
      </c>
      <c r="J45" s="47">
        <f t="shared" si="5"/>
        <v>28.205128205128204</v>
      </c>
      <c r="K45" s="5"/>
      <c r="L45" s="5"/>
      <c r="M45" s="13" t="s">
        <v>50</v>
      </c>
      <c r="N45" s="30"/>
      <c r="O45" s="74"/>
    </row>
    <row r="46" spans="1:15" s="26" customFormat="1" ht="19.5" customHeight="1">
      <c r="A46" s="1"/>
      <c r="B46" s="1"/>
      <c r="C46" s="18" t="s">
        <v>78</v>
      </c>
      <c r="D46" s="44">
        <v>164</v>
      </c>
      <c r="E46" s="45">
        <v>144</v>
      </c>
      <c r="F46" s="46">
        <f t="shared" si="3"/>
        <v>87.8048780487805</v>
      </c>
      <c r="G46" s="45">
        <v>135</v>
      </c>
      <c r="H46" s="47">
        <f t="shared" si="4"/>
        <v>82.3170731707317</v>
      </c>
      <c r="I46" s="45">
        <v>146</v>
      </c>
      <c r="J46" s="47">
        <f t="shared" si="5"/>
        <v>89.02439024390245</v>
      </c>
      <c r="K46" s="5"/>
      <c r="L46" s="5"/>
      <c r="M46" s="18" t="s">
        <v>51</v>
      </c>
      <c r="N46" s="30"/>
      <c r="O46" s="74"/>
    </row>
    <row r="47" spans="3:15" ht="19.5" customHeight="1">
      <c r="C47" s="13" t="s">
        <v>79</v>
      </c>
      <c r="D47" s="44">
        <v>420</v>
      </c>
      <c r="E47" s="45">
        <v>317</v>
      </c>
      <c r="F47" s="53">
        <f t="shared" si="3"/>
        <v>75.47619047619048</v>
      </c>
      <c r="G47" s="45">
        <v>188</v>
      </c>
      <c r="H47" s="54">
        <f t="shared" si="4"/>
        <v>44.76190476190476</v>
      </c>
      <c r="I47" s="45">
        <v>161</v>
      </c>
      <c r="J47" s="54">
        <f t="shared" si="5"/>
        <v>38.333333333333336</v>
      </c>
      <c r="M47" s="18" t="s">
        <v>49</v>
      </c>
      <c r="N47" s="14"/>
      <c r="O47" s="74"/>
    </row>
    <row r="48" spans="1:28" s="9" customFormat="1" ht="19.5" customHeight="1">
      <c r="A48" s="7"/>
      <c r="B48" s="7"/>
      <c r="C48" s="7" t="s">
        <v>80</v>
      </c>
      <c r="D48" s="44">
        <v>224</v>
      </c>
      <c r="E48" s="45">
        <v>167</v>
      </c>
      <c r="F48" s="55">
        <f t="shared" si="3"/>
        <v>74.55357142857143</v>
      </c>
      <c r="G48" s="45">
        <v>180</v>
      </c>
      <c r="H48" s="56">
        <f t="shared" si="4"/>
        <v>80.35714285714286</v>
      </c>
      <c r="I48" s="45">
        <v>162</v>
      </c>
      <c r="J48" s="56">
        <f t="shared" si="5"/>
        <v>72.32142857142857</v>
      </c>
      <c r="K48" s="8"/>
      <c r="L48" s="8"/>
      <c r="M48" s="18" t="s">
        <v>48</v>
      </c>
      <c r="N48" s="14"/>
      <c r="O48" s="16"/>
      <c r="Q48" s="10"/>
      <c r="R48" s="7"/>
      <c r="S48" s="7"/>
      <c r="T48" s="7"/>
      <c r="U48" s="7"/>
      <c r="V48" s="7"/>
      <c r="W48" s="7"/>
      <c r="X48" s="7"/>
      <c r="Y48" s="7"/>
      <c r="Z48" s="7"/>
      <c r="AB48" s="7"/>
    </row>
    <row r="49" spans="3:26" s="9" customFormat="1" ht="19.5" customHeight="1">
      <c r="C49" s="9" t="s">
        <v>81</v>
      </c>
      <c r="D49" s="44">
        <v>248</v>
      </c>
      <c r="E49" s="45">
        <v>212</v>
      </c>
      <c r="F49" s="55">
        <f t="shared" si="3"/>
        <v>85.48387096774194</v>
      </c>
      <c r="G49" s="45">
        <v>216</v>
      </c>
      <c r="H49" s="56">
        <f t="shared" si="4"/>
        <v>87.09677419354838</v>
      </c>
      <c r="I49" s="45">
        <v>227</v>
      </c>
      <c r="J49" s="56">
        <f t="shared" si="5"/>
        <v>91.53225806451613</v>
      </c>
      <c r="K49" s="11"/>
      <c r="L49" s="11"/>
      <c r="M49" s="18" t="s">
        <v>52</v>
      </c>
      <c r="N49" s="14"/>
      <c r="O49" s="16"/>
      <c r="Q49" s="10"/>
      <c r="R49" s="7"/>
      <c r="S49" s="7"/>
      <c r="T49" s="7"/>
      <c r="U49" s="7"/>
      <c r="V49" s="7"/>
      <c r="W49" s="7"/>
      <c r="X49" s="7"/>
      <c r="Y49" s="7"/>
      <c r="Z49" s="7"/>
    </row>
    <row r="50" spans="1:15" ht="19.5" customHeight="1">
      <c r="A50" s="17"/>
      <c r="B50" s="17" t="s">
        <v>15</v>
      </c>
      <c r="C50" s="17"/>
      <c r="D50" s="40">
        <v>8150</v>
      </c>
      <c r="E50" s="41">
        <v>5106</v>
      </c>
      <c r="F50" s="57">
        <f t="shared" si="3"/>
        <v>62.65030674846626</v>
      </c>
      <c r="G50" s="41">
        <f>SUM(G51:G54)</f>
        <v>5055</v>
      </c>
      <c r="H50" s="58">
        <f t="shared" si="4"/>
        <v>62.02453987730061</v>
      </c>
      <c r="I50" s="41">
        <f>SUM(I51:I54)</f>
        <v>4557</v>
      </c>
      <c r="J50" s="58">
        <f t="shared" si="5"/>
        <v>55.91411042944785</v>
      </c>
      <c r="K50" s="17"/>
      <c r="L50" s="17" t="s">
        <v>43</v>
      </c>
      <c r="M50" s="20"/>
      <c r="N50" s="26"/>
      <c r="O50" s="16"/>
    </row>
    <row r="51" spans="3:15" ht="19.5" customHeight="1">
      <c r="C51" s="13" t="s">
        <v>82</v>
      </c>
      <c r="D51" s="44">
        <v>710</v>
      </c>
      <c r="E51" s="45">
        <v>604</v>
      </c>
      <c r="F51" s="53">
        <f t="shared" si="3"/>
        <v>85.07042253521126</v>
      </c>
      <c r="G51" s="45">
        <v>370</v>
      </c>
      <c r="H51" s="54">
        <f t="shared" si="4"/>
        <v>52.11267605633803</v>
      </c>
      <c r="I51" s="45">
        <v>251</v>
      </c>
      <c r="J51" s="54">
        <f t="shared" si="5"/>
        <v>35.352112676056336</v>
      </c>
      <c r="M51" s="13" t="s">
        <v>86</v>
      </c>
      <c r="N51" s="22"/>
      <c r="O51" s="16"/>
    </row>
    <row r="52" spans="3:15" ht="19.5" customHeight="1">
      <c r="C52" s="13" t="s">
        <v>83</v>
      </c>
      <c r="D52" s="44">
        <v>347</v>
      </c>
      <c r="E52" s="45">
        <v>323</v>
      </c>
      <c r="F52" s="53">
        <f t="shared" si="3"/>
        <v>93.0835734870317</v>
      </c>
      <c r="G52" s="45">
        <v>238</v>
      </c>
      <c r="H52" s="54">
        <f t="shared" si="4"/>
        <v>68.58789625360231</v>
      </c>
      <c r="I52" s="45">
        <v>107</v>
      </c>
      <c r="J52" s="54">
        <f t="shared" si="5"/>
        <v>30.835734870317</v>
      </c>
      <c r="M52" s="13" t="s">
        <v>87</v>
      </c>
      <c r="N52" s="22"/>
      <c r="O52" s="16"/>
    </row>
    <row r="53" spans="3:15" ht="19.5" customHeight="1">
      <c r="C53" s="13" t="s">
        <v>84</v>
      </c>
      <c r="D53" s="44">
        <v>5639</v>
      </c>
      <c r="E53" s="45">
        <v>3417</v>
      </c>
      <c r="F53" s="53">
        <f t="shared" si="3"/>
        <v>60.59585032807235</v>
      </c>
      <c r="G53" s="45">
        <v>3296</v>
      </c>
      <c r="H53" s="54">
        <f t="shared" si="4"/>
        <v>58.450079801383225</v>
      </c>
      <c r="I53" s="45">
        <v>3418</v>
      </c>
      <c r="J53" s="54">
        <f t="shared" si="5"/>
        <v>60.613583968788795</v>
      </c>
      <c r="M53" s="13" t="s">
        <v>88</v>
      </c>
      <c r="N53" s="22"/>
      <c r="O53" s="16"/>
    </row>
    <row r="54" spans="1:15" ht="19.5" customHeight="1">
      <c r="A54" s="31"/>
      <c r="B54" s="31"/>
      <c r="C54" s="31" t="s">
        <v>85</v>
      </c>
      <c r="D54" s="59">
        <v>1454</v>
      </c>
      <c r="E54" s="60">
        <v>762</v>
      </c>
      <c r="F54" s="61">
        <f t="shared" si="3"/>
        <v>52.40715268225585</v>
      </c>
      <c r="G54" s="60">
        <v>1151</v>
      </c>
      <c r="H54" s="62">
        <f t="shared" si="4"/>
        <v>79.16093535075653</v>
      </c>
      <c r="I54" s="60">
        <v>781</v>
      </c>
      <c r="J54" s="62">
        <f t="shared" si="5"/>
        <v>53.713892709766164</v>
      </c>
      <c r="K54" s="31"/>
      <c r="L54" s="31"/>
      <c r="M54" s="31" t="s">
        <v>89</v>
      </c>
      <c r="N54" s="22"/>
      <c r="O54" s="16"/>
    </row>
    <row r="55" ht="4.5" customHeight="1">
      <c r="O55" s="33"/>
    </row>
    <row r="56" spans="3:15" s="34" customFormat="1" ht="18" customHeight="1">
      <c r="C56" s="3" t="s">
        <v>96</v>
      </c>
      <c r="N56" s="32"/>
      <c r="O56" s="33"/>
    </row>
    <row r="57" spans="3:15" s="34" customFormat="1" ht="18" customHeight="1">
      <c r="C57" s="2" t="s">
        <v>97</v>
      </c>
      <c r="N57" s="32"/>
      <c r="O57" s="33"/>
    </row>
  </sheetData>
  <sheetProtection/>
  <mergeCells count="18">
    <mergeCell ref="O9:O28"/>
    <mergeCell ref="O31:O47"/>
    <mergeCell ref="A4:C7"/>
    <mergeCell ref="A8:C8"/>
    <mergeCell ref="A33:C36"/>
    <mergeCell ref="K4:M7"/>
    <mergeCell ref="K8:M8"/>
    <mergeCell ref="E5:F5"/>
    <mergeCell ref="E4:J4"/>
    <mergeCell ref="G5:H5"/>
    <mergeCell ref="K2:M3"/>
    <mergeCell ref="E33:J33"/>
    <mergeCell ref="K33:M36"/>
    <mergeCell ref="E34:F34"/>
    <mergeCell ref="G34:H34"/>
    <mergeCell ref="I34:J34"/>
    <mergeCell ref="K31:M32"/>
    <mergeCell ref="I5:J5"/>
  </mergeCells>
  <printOptions/>
  <pageMargins left="0.7874015748031497" right="0.4330708661417323" top="0.7874015748031497" bottom="0.7480314960629921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</cp:lastModifiedBy>
  <cp:lastPrinted>2016-10-10T02:39:29Z</cp:lastPrinted>
  <dcterms:created xsi:type="dcterms:W3CDTF">2004-08-16T17:13:42Z</dcterms:created>
  <dcterms:modified xsi:type="dcterms:W3CDTF">2016-11-21T10:44:26Z</dcterms:modified>
  <cp:category/>
  <cp:version/>
  <cp:contentType/>
  <cp:contentStatus/>
</cp:coreProperties>
</file>