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740" yWindow="165" windowWidth="6390" windowHeight="7710" activeTab="1"/>
  </bookViews>
  <sheets>
    <sheet name="T-13.1 ปีงบประมาณ 2558" sheetId="5" r:id="rId1"/>
    <sheet name="T-13.1ปีงบประมาณ 2559" sheetId="1" r:id="rId2"/>
    <sheet name="T-13.2 พ.ศ. 2556 - 2558" sheetId="7" r:id="rId3"/>
    <sheet name="T-13.2พ.ศ. 2557 - 2559" sheetId="4" r:id="rId4"/>
    <sheet name="สรุป เดือน" sheetId="6" r:id="rId5"/>
  </sheets>
  <definedNames>
    <definedName name="_xlnm.Print_Area" localSheetId="3">'T-13.2พ.ศ. 2557 - 2559'!$A$1:$N$22</definedName>
  </definedNames>
  <calcPr calcId="124519"/>
</workbook>
</file>

<file path=xl/calcChain.xml><?xml version="1.0" encoding="utf-8"?>
<calcChain xmlns="http://schemas.openxmlformats.org/spreadsheetml/2006/main">
  <c r="J7" i="4"/>
  <c r="J8"/>
  <c r="J9"/>
  <c r="J10"/>
  <c r="J11"/>
  <c r="J13"/>
  <c r="J14"/>
  <c r="J15"/>
  <c r="I13"/>
  <c r="I14"/>
  <c r="I15"/>
  <c r="I8"/>
  <c r="I9"/>
  <c r="I10"/>
  <c r="I11"/>
  <c r="I7"/>
  <c r="I6" i="7"/>
  <c r="J6"/>
  <c r="J9"/>
  <c r="J10"/>
  <c r="J11"/>
  <c r="J12"/>
  <c r="J14"/>
  <c r="J16"/>
  <c r="J17"/>
  <c r="E42" i="6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41"/>
  <c r="J38"/>
  <c r="D38"/>
  <c r="E38"/>
  <c r="F38"/>
  <c r="G38"/>
  <c r="H38"/>
  <c r="I38"/>
  <c r="K38"/>
  <c r="L38"/>
  <c r="C38"/>
  <c r="D8"/>
  <c r="D5"/>
  <c r="D6"/>
  <c r="D7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E10" i="5"/>
  <c r="F10"/>
  <c r="H10"/>
  <c r="J10"/>
  <c r="L10"/>
  <c r="N10"/>
</calcChain>
</file>

<file path=xl/sharedStrings.xml><?xml version="1.0" encoding="utf-8"?>
<sst xmlns="http://schemas.openxmlformats.org/spreadsheetml/2006/main" count="420" uniqueCount="211">
  <si>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</si>
  <si>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</si>
  <si>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</si>
  <si>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</si>
  <si>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</si>
  <si>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</si>
  <si>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</si>
  <si>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</si>
  <si>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</si>
  <si>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</si>
  <si>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</si>
  <si>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</si>
  <si>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</si>
  <si>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</si>
  <si>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</si>
  <si>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</si>
  <si>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</si>
  <si>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</si>
  <si>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</si>
  <si>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</si>
  <si>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</si>
  <si>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</si>
  <si>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</si>
  <si>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</si>
  <si>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Fuel oil</t>
  </si>
  <si>
    <t>ที่มา:   กรมธุรกิจพลังงาน  กระทรวงพลังงาน</t>
  </si>
  <si>
    <t>Gasohol E20</t>
  </si>
  <si>
    <t>ดีเซลพื้นฐาน</t>
  </si>
  <si>
    <t>Base diesel</t>
  </si>
  <si>
    <t>อำเภอ</t>
  </si>
  <si>
    <t>District</t>
  </si>
  <si>
    <t>Gasohol E85</t>
  </si>
  <si>
    <t>Table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</si>
  <si>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</si>
  <si>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</si>
  <si>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</si>
  <si>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</si>
  <si>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</si>
  <si>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t xml:space="preserve">      Source:   Department of Energy Business, Ministry of Energy   </t>
  </si>
  <si>
    <t xml:space="preserve">   1/   Quantities in thousand kilogram</t>
  </si>
  <si>
    <t xml:space="preserve">    1/  ปริมาณเป็นพันกิโลกรัม </t>
  </si>
  <si>
    <t>(พันลิตร  Thousand litre)</t>
  </si>
  <si>
    <t>Type of Gasoline</t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</si>
  <si>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</si>
  <si>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t>consumer</t>
  </si>
  <si>
    <t>(Person)</t>
  </si>
  <si>
    <t>อัตราการเปลี่ยนแปลง (Precentage change)</t>
  </si>
  <si>
    <t>แก๊สโซฮอล์ อี 20</t>
  </si>
  <si>
    <t>แก๊สโซฮอล์ อี 85</t>
  </si>
  <si>
    <t>แก๊สโซฮอล์ อี 10 ออกเทน 91</t>
  </si>
  <si>
    <t>แก๊สโซฮอล์ อี 10 ออกเทน 95</t>
  </si>
  <si>
    <t>Gasohol E10 RON 91</t>
  </si>
  <si>
    <t>Gasohol E10 RON 95</t>
  </si>
  <si>
    <t>เบนซิน</t>
  </si>
  <si>
    <t>ดีเซลหมุนเร็ว</t>
  </si>
  <si>
    <t>High speed diesel</t>
  </si>
  <si>
    <t>Unleaded gasoline</t>
  </si>
  <si>
    <t>Source:    Nakhon Ratchasima Provincial  Electricity  Authority</t>
  </si>
  <si>
    <t xml:space="preserve">    ที่มา:   สำนักงานการไฟฟ้าส่วนภูมิภาค เขต 3 (นครราชสีมา) ภาค 2</t>
  </si>
  <si>
    <t xml:space="preserve">    Note :  Including  Mueang Yang , Lam Thamenchai and Sida District </t>
  </si>
  <si>
    <t xml:space="preserve">หมายเหตุ : อำเภอเมืองยาง อำเภอลำทะเมนชัย อำเภอสีดา รวมอยู่ในอำเภอบัวใหญ่ 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</si>
  <si>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</si>
  <si>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</si>
  <si>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</si>
  <si>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</si>
  <si>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</si>
  <si>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</si>
  <si>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</si>
  <si>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</si>
  <si>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</si>
  <si>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</si>
  <si>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</si>
  <si>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</si>
  <si>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</si>
  <si>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</si>
  <si>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</si>
  <si>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</si>
  <si>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</si>
  <si>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</si>
  <si>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</si>
  <si>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</si>
  <si>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</si>
  <si>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</si>
  <si>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</si>
  <si>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</si>
  <si>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</si>
  <si>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</si>
  <si>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Consumer and Electricity Sales by Type of Consumers and District: Fiscal Year 2015 (Cont.)</t>
  </si>
  <si>
    <t>ผู้ใช้ไฟฟ้า และการจำหน่ายกระแสไฟฟ้า จำแนกตามประเภทผู้ใช้ เป็นรายอำเภอ ปีงบประมาณ 2558 (ต่อ)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</si>
  <si>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</si>
  <si>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</si>
  <si>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</si>
  <si>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</si>
  <si>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</si>
  <si>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</si>
  <si>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</si>
  <si>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</si>
  <si>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</si>
  <si>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</si>
  <si>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</si>
  <si>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</si>
  <si>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</si>
  <si>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</si>
  <si>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</si>
  <si>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</si>
  <si>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</si>
  <si>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</si>
  <si>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</si>
  <si>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</si>
  <si>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</si>
  <si>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</si>
  <si>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</si>
  <si>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</si>
  <si>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</si>
  <si>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</si>
  <si>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</si>
  <si>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</si>
  <si>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</si>
  <si>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</si>
  <si>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</si>
  <si>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</si>
  <si>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</si>
  <si>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</si>
  <si>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</si>
  <si>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</si>
  <si>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</si>
  <si>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</si>
  <si>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Consumer and Electricity Sales by Type of Consumers and District: Fiscal Year 2015</t>
  </si>
  <si>
    <t>ผู้ใช้ไฟฟ้า และการจำหน่ายกระแสไฟฟ้า จำแนกตามประเภทผู้ใช้ เป็นรายอำเภอ ปีงบประมาณ 2558</t>
  </si>
  <si>
    <t>(Nakhon Ratchasima Provincial Electricity Authority)</t>
  </si>
  <si>
    <t>ที่มา : สำนักงานการไฟฟ้าส่วนภูมิภาคจังหวัดนครราชสีมา</t>
  </si>
  <si>
    <t>เฉลิมพระเกียรติ</t>
  </si>
  <si>
    <t>สีดา</t>
  </si>
  <si>
    <t>บัวลาย</t>
  </si>
  <si>
    <t>ลำทะเมนชัย</t>
  </si>
  <si>
    <t>พระทองคำ</t>
  </si>
  <si>
    <t>เมืองยาง</t>
  </si>
  <si>
    <t>เทพารักษ์</t>
  </si>
  <si>
    <t>วังน้ำเขียว</t>
  </si>
  <si>
    <t>โนนแดง</t>
  </si>
  <si>
    <t>แก้งสนามนาง</t>
  </si>
  <si>
    <t>หนองบุญมาก</t>
  </si>
  <si>
    <t>ปากช่อง</t>
  </si>
  <si>
    <t>สีคิ้ว</t>
  </si>
  <si>
    <t>ขามทะเลสอ</t>
  </si>
  <si>
    <t>สูงเนิน</t>
  </si>
  <si>
    <t>ชุมพวง</t>
  </si>
  <si>
    <t>ห้วยแถลง</t>
  </si>
  <si>
    <t>พิมาย</t>
  </si>
  <si>
    <t>ปักธงชัย</t>
  </si>
  <si>
    <t>ประทาย</t>
  </si>
  <si>
    <t>บัวใหญ่</t>
  </si>
  <si>
    <t>ขามสะแกแสง</t>
  </si>
  <si>
    <t>โนนสูง</t>
  </si>
  <si>
    <t>โนนไทย</t>
  </si>
  <si>
    <t>ด่านขุนทด</t>
  </si>
  <si>
    <t>โชคชัย</t>
  </si>
  <si>
    <t>จักราช</t>
  </si>
  <si>
    <t>บ้านเหลื่อม</t>
  </si>
  <si>
    <t>คง</t>
  </si>
  <si>
    <t>เสิงสาง</t>
  </si>
  <si>
    <t>ครบุรี</t>
  </si>
  <si>
    <t>เมืองนครราชสีมา</t>
  </si>
  <si>
    <t>หมายเหตุ</t>
  </si>
  <si>
    <t>อื่น ๆ
Other</t>
  </si>
  <si>
    <t>สถานที่ราชการ
Government office 
and public utility</t>
  </si>
  <si>
    <t>ธุรกิจอุตสาหกรรม
Business and Industry</t>
  </si>
  <si>
    <t>ที่อยู่อาศัย
Residential</t>
  </si>
  <si>
    <t>รวม
Total</t>
  </si>
  <si>
    <t xml:space="preserve">การจำหน่ายกระแสไฟฟ้า (ล้านกิโลวัตต์/ชั่วโมง) </t>
  </si>
  <si>
    <t>จำนวนผู้ใช้ไฟ
(ราย)
Number Of Consumer
(Person)</t>
  </si>
  <si>
    <t>การจำหน่ายกระแสไฟฟ้า จำแนกตามประเภทผู้ใช้ไฟ เป็นรายอำเภอ ปีงบประมาณ 2559</t>
  </si>
  <si>
    <t xml:space="preserve">    ที่มา:   สำนักงานการไฟฟ้าส่วนภูมิภาคจังหวัดนครราชสีมา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</si>
  <si>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</si>
  <si>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Consumer and Electricity Sales by Type of Consumers and District: Fiscal Year 2016</t>
  </si>
  <si>
    <t>ผู้ใช้ไฟฟ้า และการจำหน่ายกระแสไฟฟ้า จำแนกตามประเภทผู้ใช้ เป็นรายอำเภอ ปีงบประมาณ 2559 (ต่อ)</t>
  </si>
  <si>
    <t>Consumer and Electricity Sales by Type of Consumers and District: Fiscal Year 2016 (Cont.)</t>
  </si>
  <si>
    <t>** ลำทะเมนชัยรวมอยู่กับ อ.ชุมพวง</t>
  </si>
  <si>
    <t>**สีดา รวมอยู่กับ อ.บัวใหญ่</t>
  </si>
  <si>
    <t xml:space="preserve">หมายเหตุ : อำเภอลำทะเมนชัยรวมอยู่ในอำเภอชุมพวง อำเภอสีดา รวมอยู่ในอำเภอบัวใหญ่ </t>
  </si>
  <si>
    <t xml:space="preserve">                   - </t>
  </si>
  <si>
    <t>2557</t>
  </si>
  <si>
    <t>2558</t>
  </si>
  <si>
    <t>2559</t>
  </si>
  <si>
    <t>(2014)</t>
  </si>
  <si>
    <t>(2015)</t>
  </si>
  <si>
    <t>(2016)</t>
  </si>
  <si>
    <t>2557 (2014)</t>
  </si>
  <si>
    <t>2558 (2015)</t>
  </si>
  <si>
    <t>2559 (2016)</t>
  </si>
  <si>
    <t>เบนซิน ออกเทน 95</t>
  </si>
  <si>
    <t>Unleaded gasoline research octane number 95</t>
  </si>
  <si>
    <t xml:space="preserve">ดีเซลหมุนเร็ว บี 2 </t>
  </si>
  <si>
    <t>High speed diesel B 2</t>
  </si>
  <si>
    <t>ดีเซลหมุนเร็ว บี 5 (ไบโอดีเซล)</t>
  </si>
  <si>
    <t>High speed diesel B 5 (Biodiesel)</t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</si>
  <si>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</si>
  <si>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</si>
  <si>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1/   ปริมาณเป็นพันกิโลกรัม </t>
  </si>
  <si>
    <t>2558 (2013)</t>
  </si>
  <si>
    <t>2556 (2013)</t>
  </si>
  <si>
    <t>(2013)</t>
  </si>
  <si>
    <t>2556</t>
  </si>
  <si>
    <t>Quantity of Gasoline Sold by Type of Gasoline: 2013 - 2015</t>
  </si>
  <si>
    <t>ปริมาณการจำหน่ายน้ำมันเชื้อเพลิง จำแนกตามชนิดของน้ำมันเชื้อเพลิง พ.ศ. 2556 - 2558</t>
  </si>
  <si>
    <t>ปริมาณการจำหน่ายน้ำมันเชื้อเพลิง จำแนกตามชนิดของน้ำมันเชื้อเพลิง พ.ศ. 2557 - 2559</t>
  </si>
  <si>
    <t>Quantity of Gasoline Sold by Type of Gasoline:  2014 - 2016</t>
  </si>
  <si>
    <t>ตาราง 13.2</t>
  </si>
  <si>
    <t>Table 13.2</t>
  </si>
  <si>
    <t>การจำหน่ายกระแสไฟฟ้า (กิโลวัตต์/ชั่วโมง) Electricity sales (kWh)</t>
  </si>
  <si>
    <t>การจำหน่ายกระแสไฟฟ้า (กิโลวัตต์/ชั่วโมง) Electricity sales  (kWh)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</si>
</sst>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#,##0.000"/>
    <numFmt numFmtId="194" formatCode="_-* #,##0.0_-;\-* #,##0.0_-;_-* &quot;-&quot;??_-;_-@_-"/>
    <numFmt numFmtId="195" formatCode="#,##0.00_ ;\-#,##0.00\ "/>
  </numFmts>
  <fonts count="2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Calibri"/>
      <family val="2"/>
    </font>
    <font>
      <sz val="14"/>
      <name val="Cordia New"/>
      <family val="2"/>
    </font>
    <font>
      <sz val="13"/>
      <color rgb="FFFF0000"/>
      <name val="TH SarabunPSK"/>
      <family val="2"/>
    </font>
    <font>
      <b/>
      <outline/>
      <sz val="14"/>
      <color indexed="8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4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0" fontId="11" fillId="0" borderId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/>
    <xf numFmtId="0" fontId="12" fillId="0" borderId="0"/>
    <xf numFmtId="43" fontId="10" fillId="0" borderId="0" applyFont="0" applyFill="0" applyBorder="0" applyAlignment="0" applyProtection="0"/>
    <xf numFmtId="0" fontId="17" fillId="0" borderId="0"/>
    <xf numFmtId="0" fontId="1" fillId="0" borderId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3" xfId="0" quotePrefix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1" applyFont="1" applyBorder="1"/>
    <xf numFmtId="0" fontId="6" fillId="0" borderId="0" xfId="1" applyFont="1"/>
    <xf numFmtId="0" fontId="6" fillId="0" borderId="0" xfId="1" applyFont="1" applyAlignment="1"/>
    <xf numFmtId="0" fontId="7" fillId="0" borderId="0" xfId="1" applyFont="1" applyBorder="1" applyAlignment="1"/>
    <xf numFmtId="0" fontId="6" fillId="0" borderId="0" xfId="1" applyFont="1" applyBorder="1" applyAlignment="1"/>
    <xf numFmtId="0" fontId="7" fillId="0" borderId="0" xfId="1" applyFont="1" applyAlignment="1"/>
    <xf numFmtId="0" fontId="7" fillId="0" borderId="0" xfId="1" applyFont="1" applyBorder="1"/>
    <xf numFmtId="0" fontId="7" fillId="0" borderId="11" xfId="1" applyFont="1" applyBorder="1"/>
    <xf numFmtId="0" fontId="7" fillId="0" borderId="1" xfId="1" applyFont="1" applyBorder="1"/>
    <xf numFmtId="0" fontId="7" fillId="0" borderId="7" xfId="1" applyFont="1" applyBorder="1"/>
    <xf numFmtId="0" fontId="7" fillId="0" borderId="6" xfId="1" applyFont="1" applyBorder="1"/>
    <xf numFmtId="0" fontId="7" fillId="0" borderId="8" xfId="1" applyFont="1" applyBorder="1"/>
    <xf numFmtId="0" fontId="5" fillId="0" borderId="1" xfId="1" applyFont="1" applyBorder="1" applyAlignment="1">
      <alignment horizontal="center"/>
    </xf>
    <xf numFmtId="0" fontId="6" fillId="0" borderId="8" xfId="1" applyFont="1" applyBorder="1"/>
    <xf numFmtId="0" fontId="6" fillId="0" borderId="1" xfId="1" applyFont="1" applyBorder="1"/>
    <xf numFmtId="0" fontId="8" fillId="0" borderId="0" xfId="1" applyFont="1" applyBorder="1" applyAlignment="1">
      <alignment horizontal="left"/>
    </xf>
    <xf numFmtId="0" fontId="7" fillId="0" borderId="5" xfId="1" applyFont="1" applyBorder="1"/>
    <xf numFmtId="187" fontId="7" fillId="0" borderId="4" xfId="2" applyNumberFormat="1" applyFont="1" applyBorder="1"/>
    <xf numFmtId="187" fontId="7" fillId="0" borderId="0" xfId="2" applyNumberFormat="1" applyFont="1" applyBorder="1"/>
    <xf numFmtId="187" fontId="7" fillId="0" borderId="9" xfId="2" applyNumberFormat="1" applyFont="1" applyBorder="1"/>
    <xf numFmtId="187" fontId="7" fillId="0" borderId="5" xfId="2" applyNumberFormat="1" applyFont="1" applyBorder="1"/>
    <xf numFmtId="187" fontId="7" fillId="0" borderId="0" xfId="2" applyNumberFormat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41" fontId="7" fillId="0" borderId="15" xfId="3" applyNumberFormat="1" applyFont="1" applyFill="1" applyBorder="1" applyAlignment="1">
      <alignment horizontal="right" vertical="center"/>
    </xf>
    <xf numFmtId="41" fontId="7" fillId="0" borderId="9" xfId="3" applyNumberFormat="1" applyFont="1" applyFill="1" applyBorder="1" applyAlignment="1">
      <alignment horizontal="right" vertical="center"/>
    </xf>
    <xf numFmtId="41" fontId="7" fillId="0" borderId="0" xfId="3" applyNumberFormat="1" applyFont="1" applyFill="1" applyBorder="1" applyAlignment="1">
      <alignment horizontal="right" vertical="center"/>
    </xf>
    <xf numFmtId="41" fontId="7" fillId="0" borderId="5" xfId="3" applyNumberFormat="1" applyFont="1" applyFill="1" applyBorder="1" applyAlignment="1">
      <alignment horizontal="right" vertical="center"/>
    </xf>
    <xf numFmtId="41" fontId="7" fillId="0" borderId="16" xfId="3" applyNumberFormat="1" applyFont="1" applyFill="1" applyBorder="1" applyAlignment="1">
      <alignment horizontal="right" vertical="center"/>
    </xf>
    <xf numFmtId="41" fontId="7" fillId="0" borderId="17" xfId="3" applyNumberFormat="1" applyFont="1" applyFill="1" applyBorder="1" applyAlignment="1">
      <alignment horizontal="right" vertical="center"/>
    </xf>
    <xf numFmtId="0" fontId="7" fillId="0" borderId="7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Border="1"/>
    <xf numFmtId="187" fontId="7" fillId="0" borderId="0" xfId="2" applyNumberFormat="1" applyFont="1" applyBorder="1" applyAlignment="1">
      <alignment vertical="center"/>
    </xf>
    <xf numFmtId="187" fontId="7" fillId="0" borderId="0" xfId="2" applyNumberFormat="1" applyFont="1" applyBorder="1" applyAlignment="1">
      <alignment horizontal="center" vertical="center"/>
    </xf>
    <xf numFmtId="0" fontId="7" fillId="0" borderId="5" xfId="1" applyFont="1" applyBorder="1" applyAlignment="1"/>
    <xf numFmtId="187" fontId="7" fillId="0" borderId="4" xfId="2" applyNumberFormat="1" applyFont="1" applyBorder="1" applyAlignment="1"/>
    <xf numFmtId="187" fontId="7" fillId="0" borderId="0" xfId="2" applyNumberFormat="1" applyFont="1" applyBorder="1" applyAlignment="1"/>
    <xf numFmtId="187" fontId="7" fillId="0" borderId="9" xfId="2" applyNumberFormat="1" applyFont="1" applyBorder="1" applyAlignment="1"/>
    <xf numFmtId="187" fontId="7" fillId="0" borderId="5" xfId="2" applyNumberFormat="1" applyFont="1" applyBorder="1" applyAlignment="1"/>
    <xf numFmtId="0" fontId="5" fillId="0" borderId="0" xfId="1" applyFont="1" applyBorder="1" applyAlignment="1">
      <alignment horizontal="center"/>
    </xf>
    <xf numFmtId="187" fontId="5" fillId="0" borderId="0" xfId="1" applyNumberFormat="1" applyFont="1" applyBorder="1" applyAlignment="1">
      <alignment horizontal="center"/>
    </xf>
    <xf numFmtId="0" fontId="7" fillId="0" borderId="12" xfId="1" applyFont="1" applyBorder="1" applyAlignment="1"/>
    <xf numFmtId="187" fontId="5" fillId="0" borderId="2" xfId="1" applyNumberFormat="1" applyFont="1" applyBorder="1" applyAlignment="1">
      <alignment horizontal="center"/>
    </xf>
    <xf numFmtId="0" fontId="7" fillId="0" borderId="9" xfId="1" applyFont="1" applyBorder="1" applyAlignment="1"/>
    <xf numFmtId="0" fontId="13" fillId="0" borderId="0" xfId="3" applyFont="1"/>
    <xf numFmtId="4" fontId="13" fillId="0" borderId="0" xfId="3" applyNumberFormat="1" applyFont="1"/>
    <xf numFmtId="3" fontId="13" fillId="0" borderId="0" xfId="3" applyNumberFormat="1" applyFont="1" applyAlignment="1">
      <alignment horizontal="center"/>
    </xf>
    <xf numFmtId="3" fontId="13" fillId="0" borderId="18" xfId="3" applyNumberFormat="1" applyFont="1" applyBorder="1" applyAlignment="1">
      <alignment horizontal="center"/>
    </xf>
    <xf numFmtId="189" fontId="13" fillId="0" borderId="18" xfId="3" applyNumberFormat="1" applyFont="1" applyBorder="1" applyAlignment="1">
      <alignment horizontal="center"/>
    </xf>
    <xf numFmtId="0" fontId="13" fillId="0" borderId="19" xfId="3" applyFont="1" applyBorder="1"/>
    <xf numFmtId="0" fontId="13" fillId="0" borderId="20" xfId="3" applyFont="1" applyBorder="1"/>
    <xf numFmtId="3" fontId="13" fillId="0" borderId="21" xfId="3" applyNumberFormat="1" applyFont="1" applyBorder="1" applyAlignment="1">
      <alignment horizontal="center"/>
    </xf>
    <xf numFmtId="189" fontId="13" fillId="0" borderId="21" xfId="3" applyNumberFormat="1" applyFont="1" applyBorder="1" applyAlignment="1">
      <alignment horizontal="center"/>
    </xf>
    <xf numFmtId="0" fontId="13" fillId="0" borderId="22" xfId="3" applyFont="1" applyBorder="1"/>
    <xf numFmtId="0" fontId="13" fillId="0" borderId="23" xfId="3" applyFont="1" applyBorder="1"/>
    <xf numFmtId="3" fontId="13" fillId="0" borderId="24" xfId="3" applyNumberFormat="1" applyFont="1" applyBorder="1" applyAlignment="1">
      <alignment horizontal="center"/>
    </xf>
    <xf numFmtId="189" fontId="13" fillId="0" borderId="24" xfId="3" applyNumberFormat="1" applyFont="1" applyBorder="1" applyAlignment="1">
      <alignment horizontal="center"/>
    </xf>
    <xf numFmtId="0" fontId="13" fillId="0" borderId="25" xfId="3" applyFont="1" applyBorder="1"/>
    <xf numFmtId="0" fontId="13" fillId="0" borderId="26" xfId="3" applyFont="1" applyBorder="1"/>
    <xf numFmtId="0" fontId="13" fillId="0" borderId="0" xfId="3" applyFont="1" applyAlignment="1">
      <alignment vertical="center"/>
    </xf>
    <xf numFmtId="0" fontId="13" fillId="0" borderId="27" xfId="3" applyFont="1" applyBorder="1" applyAlignment="1">
      <alignment horizontal="center" vertical="center" wrapText="1"/>
    </xf>
    <xf numFmtId="189" fontId="13" fillId="0" borderId="27" xfId="3" applyNumberFormat="1" applyFont="1" applyBorder="1" applyAlignment="1">
      <alignment horizontal="center" vertical="center" wrapText="1"/>
    </xf>
    <xf numFmtId="3" fontId="13" fillId="0" borderId="27" xfId="3" applyNumberFormat="1" applyFont="1" applyBorder="1" applyAlignment="1">
      <alignment horizontal="center" vertical="center" wrapText="1"/>
    </xf>
    <xf numFmtId="0" fontId="14" fillId="0" borderId="0" xfId="3" applyFont="1" applyAlignment="1">
      <alignment vertical="center"/>
    </xf>
    <xf numFmtId="0" fontId="14" fillId="0" borderId="30" xfId="3" applyFont="1" applyBorder="1" applyAlignment="1">
      <alignment horizontal="center" vertical="center" wrapText="1"/>
    </xf>
    <xf numFmtId="0" fontId="14" fillId="0" borderId="0" xfId="3" applyFont="1"/>
    <xf numFmtId="187" fontId="5" fillId="0" borderId="4" xfId="1" applyNumberFormat="1" applyFont="1" applyBorder="1" applyAlignment="1">
      <alignment horizontal="center"/>
    </xf>
    <xf numFmtId="3" fontId="13" fillId="0" borderId="0" xfId="3" applyNumberFormat="1" applyFont="1" applyBorder="1" applyAlignment="1">
      <alignment horizontal="center"/>
    </xf>
    <xf numFmtId="0" fontId="13" fillId="2" borderId="23" xfId="3" applyFont="1" applyFill="1" applyBorder="1"/>
    <xf numFmtId="0" fontId="13" fillId="2" borderId="22" xfId="3" applyFont="1" applyFill="1" applyBorder="1"/>
    <xf numFmtId="3" fontId="13" fillId="2" borderId="21" xfId="3" applyNumberFormat="1" applyFont="1" applyFill="1" applyBorder="1" applyAlignment="1">
      <alignment horizontal="center"/>
    </xf>
    <xf numFmtId="189" fontId="13" fillId="2" borderId="21" xfId="3" applyNumberFormat="1" applyFont="1" applyFill="1" applyBorder="1" applyAlignment="1">
      <alignment horizontal="center"/>
    </xf>
    <xf numFmtId="0" fontId="13" fillId="2" borderId="0" xfId="3" applyFont="1" applyFill="1"/>
    <xf numFmtId="0" fontId="7" fillId="0" borderId="1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11" xfId="1" applyFont="1" applyBorder="1" applyAlignment="1">
      <alignment vertical="center" shrinkToFit="1"/>
    </xf>
    <xf numFmtId="0" fontId="7" fillId="0" borderId="12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0" fontId="7" fillId="0" borderId="8" xfId="1" applyFont="1" applyBorder="1" applyAlignment="1">
      <alignment vertical="center" shrinkToFit="1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5" fillId="0" borderId="0" xfId="3" applyFont="1" applyAlignment="1">
      <alignment horizontal="center"/>
    </xf>
    <xf numFmtId="0" fontId="14" fillId="0" borderId="36" xfId="3" applyFont="1" applyBorder="1" applyAlignment="1">
      <alignment horizontal="center" vertical="center"/>
    </xf>
    <xf numFmtId="0" fontId="14" fillId="0" borderId="35" xfId="3" applyFont="1" applyBorder="1" applyAlignment="1">
      <alignment horizontal="center" vertical="center"/>
    </xf>
    <xf numFmtId="0" fontId="14" fillId="0" borderId="33" xfId="3" applyFont="1" applyBorder="1" applyAlignment="1">
      <alignment horizontal="center" vertical="center"/>
    </xf>
    <xf numFmtId="0" fontId="14" fillId="0" borderId="32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 wrapText="1"/>
    </xf>
    <xf numFmtId="0" fontId="14" fillId="0" borderId="31" xfId="3" applyFont="1" applyBorder="1" applyAlignment="1">
      <alignment horizontal="center" vertical="center" wrapText="1"/>
    </xf>
    <xf numFmtId="0" fontId="13" fillId="0" borderId="29" xfId="3" applyFont="1" applyBorder="1" applyAlignment="1">
      <alignment horizontal="center" vertical="center"/>
    </xf>
    <xf numFmtId="0" fontId="13" fillId="0" borderId="28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/>
    </xf>
    <xf numFmtId="0" fontId="14" fillId="0" borderId="34" xfId="3" applyFont="1" applyBorder="1" applyAlignment="1">
      <alignment horizontal="center"/>
    </xf>
    <xf numFmtId="0" fontId="14" fillId="0" borderId="28" xfId="3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33" xfId="0" applyFont="1" applyBorder="1"/>
    <xf numFmtId="0" fontId="16" fillId="0" borderId="0" xfId="0" applyFont="1"/>
    <xf numFmtId="0" fontId="7" fillId="0" borderId="32" xfId="0" applyFont="1" applyBorder="1"/>
    <xf numFmtId="0" fontId="7" fillId="0" borderId="31" xfId="0" applyFont="1" applyBorder="1"/>
    <xf numFmtId="0" fontId="7" fillId="0" borderId="37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38" xfId="0" applyFont="1" applyBorder="1" applyAlignment="1">
      <alignment horizontal="right"/>
    </xf>
    <xf numFmtId="0" fontId="7" fillId="0" borderId="32" xfId="0" applyFont="1" applyBorder="1" applyAlignment="1">
      <alignment horizontal="right"/>
    </xf>
    <xf numFmtId="0" fontId="7" fillId="0" borderId="33" xfId="0" applyFont="1" applyBorder="1" applyAlignment="1">
      <alignment horizontal="right"/>
    </xf>
    <xf numFmtId="3" fontId="5" fillId="0" borderId="3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3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35" xfId="0" applyFont="1" applyBorder="1"/>
    <xf numFmtId="3" fontId="7" fillId="0" borderId="33" xfId="0" applyNumberFormat="1" applyFont="1" applyBorder="1"/>
    <xf numFmtId="3" fontId="7" fillId="0" borderId="32" xfId="0" applyNumberFormat="1" applyFont="1" applyBorder="1"/>
    <xf numFmtId="0" fontId="18" fillId="0" borderId="33" xfId="0" applyFont="1" applyBorder="1"/>
    <xf numFmtId="0" fontId="8" fillId="0" borderId="7" xfId="0" quotePrefix="1" applyFont="1" applyBorder="1" applyAlignment="1">
      <alignment horizontal="center"/>
    </xf>
    <xf numFmtId="194" fontId="7" fillId="0" borderId="17" xfId="3" applyNumberFormat="1" applyFont="1" applyFill="1" applyBorder="1" applyAlignment="1">
      <alignment horizontal="right" vertical="center"/>
    </xf>
    <xf numFmtId="194" fontId="7" fillId="0" borderId="40" xfId="3" applyNumberFormat="1" applyFont="1" applyFill="1" applyBorder="1" applyAlignment="1">
      <alignment horizontal="right" vertical="center"/>
    </xf>
    <xf numFmtId="194" fontId="7" fillId="0" borderId="41" xfId="3" applyNumberFormat="1" applyFont="1" applyFill="1" applyBorder="1" applyAlignment="1">
      <alignment horizontal="right" vertical="center"/>
    </xf>
    <xf numFmtId="194" fontId="7" fillId="0" borderId="42" xfId="3" applyNumberFormat="1" applyFont="1" applyFill="1" applyBorder="1" applyAlignment="1">
      <alignment horizontal="right" vertical="center"/>
    </xf>
    <xf numFmtId="194" fontId="7" fillId="0" borderId="4" xfId="9" applyNumberFormat="1" applyFont="1" applyBorder="1" applyAlignment="1">
      <alignment horizontal="left"/>
    </xf>
    <xf numFmtId="43" fontId="7" fillId="0" borderId="42" xfId="3" applyNumberFormat="1" applyFont="1" applyFill="1" applyBorder="1" applyAlignment="1">
      <alignment horizontal="right" vertical="center"/>
    </xf>
    <xf numFmtId="43" fontId="7" fillId="0" borderId="16" xfId="9" applyNumberFormat="1" applyFont="1" applyFill="1" applyBorder="1" applyAlignment="1" applyProtection="1">
      <alignment vertical="center" wrapText="1"/>
    </xf>
    <xf numFmtId="43" fontId="7" fillId="0" borderId="39" xfId="9" applyNumberFormat="1" applyFont="1" applyFill="1" applyBorder="1" applyAlignment="1" applyProtection="1">
      <alignment vertical="center" wrapText="1"/>
    </xf>
    <xf numFmtId="43" fontId="7" fillId="0" borderId="17" xfId="3" applyNumberFormat="1" applyFont="1" applyFill="1" applyBorder="1" applyAlignment="1">
      <alignment vertical="center"/>
    </xf>
    <xf numFmtId="43" fontId="7" fillId="0" borderId="17" xfId="3" applyNumberFormat="1" applyFont="1" applyFill="1" applyBorder="1" applyAlignment="1">
      <alignment horizontal="right" vertical="center"/>
    </xf>
    <xf numFmtId="188" fontId="6" fillId="0" borderId="0" xfId="0" applyNumberFormat="1" applyFont="1"/>
    <xf numFmtId="0" fontId="6" fillId="0" borderId="0" xfId="10" applyFont="1" applyBorder="1"/>
    <xf numFmtId="0" fontId="6" fillId="0" borderId="0" xfId="10" applyFont="1"/>
    <xf numFmtId="0" fontId="7" fillId="0" borderId="0" xfId="10" applyFont="1"/>
    <xf numFmtId="0" fontId="7" fillId="0" borderId="0" xfId="10" applyFont="1" applyBorder="1"/>
    <xf numFmtId="0" fontId="7" fillId="0" borderId="1" xfId="10" applyFont="1" applyBorder="1"/>
    <xf numFmtId="0" fontId="7" fillId="0" borderId="7" xfId="10" applyFont="1" applyBorder="1"/>
    <xf numFmtId="41" fontId="7" fillId="0" borderId="41" xfId="11" applyNumberFormat="1" applyFont="1" applyFill="1" applyBorder="1" applyAlignment="1">
      <alignment horizontal="right" vertical="center"/>
    </xf>
    <xf numFmtId="41" fontId="7" fillId="0" borderId="40" xfId="11" applyNumberFormat="1" applyFont="1" applyFill="1" applyBorder="1" applyAlignment="1">
      <alignment horizontal="right" vertical="center"/>
    </xf>
    <xf numFmtId="41" fontId="7" fillId="0" borderId="43" xfId="11" applyNumberFormat="1" applyFont="1" applyFill="1" applyBorder="1" applyAlignment="1">
      <alignment horizontal="right" vertical="center"/>
    </xf>
    <xf numFmtId="0" fontId="7" fillId="0" borderId="8" xfId="10" applyFont="1" applyBorder="1"/>
    <xf numFmtId="0" fontId="7" fillId="0" borderId="5" xfId="10" applyFont="1" applyBorder="1"/>
    <xf numFmtId="41" fontId="7" fillId="0" borderId="39" xfId="11" applyNumberFormat="1" applyFont="1" applyFill="1" applyBorder="1" applyAlignment="1">
      <alignment horizontal="right" vertical="center"/>
    </xf>
    <xf numFmtId="41" fontId="7" fillId="0" borderId="17" xfId="11" applyNumberFormat="1" applyFont="1" applyFill="1" applyBorder="1" applyAlignment="1">
      <alignment horizontal="right" vertical="center"/>
    </xf>
    <xf numFmtId="41" fontId="7" fillId="0" borderId="44" xfId="11" applyNumberFormat="1" applyFont="1" applyFill="1" applyBorder="1" applyAlignment="1">
      <alignment horizontal="right" vertical="center"/>
    </xf>
    <xf numFmtId="0" fontId="7" fillId="0" borderId="9" xfId="10" applyFont="1" applyBorder="1"/>
    <xf numFmtId="195" fontId="7" fillId="0" borderId="39" xfId="12" applyNumberFormat="1" applyFont="1" applyFill="1" applyBorder="1" applyAlignment="1" applyProtection="1">
      <alignment horizontal="right" vertical="center" wrapText="1"/>
    </xf>
    <xf numFmtId="43" fontId="7" fillId="0" borderId="17" xfId="11" applyNumberFormat="1" applyFont="1" applyFill="1" applyBorder="1" applyAlignment="1">
      <alignment horizontal="right" vertical="center"/>
    </xf>
    <xf numFmtId="195" fontId="7" fillId="0" borderId="16" xfId="12" applyNumberFormat="1" applyFont="1" applyFill="1" applyBorder="1" applyAlignment="1" applyProtection="1">
      <alignment horizontal="right" vertical="center" wrapText="1"/>
    </xf>
    <xf numFmtId="0" fontId="7" fillId="0" borderId="0" xfId="10" applyFont="1" applyBorder="1" applyAlignment="1">
      <alignment horizontal="left"/>
    </xf>
    <xf numFmtId="43" fontId="7" fillId="0" borderId="16" xfId="11" applyNumberFormat="1" applyFont="1" applyFill="1" applyBorder="1" applyAlignment="1">
      <alignment horizontal="right" vertical="center"/>
    </xf>
    <xf numFmtId="187" fontId="19" fillId="0" borderId="15" xfId="13" applyNumberFormat="1" applyFont="1" applyFill="1" applyBorder="1" applyProtection="1">
      <protection hidden="1"/>
    </xf>
    <xf numFmtId="0" fontId="5" fillId="0" borderId="0" xfId="10" applyFont="1" applyBorder="1" applyAlignment="1">
      <alignment horizontal="center"/>
    </xf>
    <xf numFmtId="0" fontId="7" fillId="0" borderId="0" xfId="10" applyFont="1" applyBorder="1" applyAlignment="1">
      <alignment horizontal="center" vertical="center"/>
    </xf>
    <xf numFmtId="0" fontId="8" fillId="0" borderId="5" xfId="10" applyFont="1" applyBorder="1" applyAlignment="1">
      <alignment horizontal="center"/>
    </xf>
    <xf numFmtId="195" fontId="8" fillId="0" borderId="2" xfId="10" applyNumberFormat="1" applyFont="1" applyBorder="1" applyAlignment="1">
      <alignment horizontal="right"/>
    </xf>
    <xf numFmtId="43" fontId="7" fillId="0" borderId="2" xfId="12" applyNumberFormat="1" applyFont="1" applyBorder="1" applyAlignment="1">
      <alignment horizontal="left"/>
    </xf>
    <xf numFmtId="187" fontId="19" fillId="0" borderId="9" xfId="13" applyNumberFormat="1" applyFont="1" applyFill="1" applyBorder="1" applyAlignment="1" applyProtection="1">
      <alignment vertical="center"/>
      <protection hidden="1"/>
    </xf>
    <xf numFmtId="0" fontId="6" fillId="0" borderId="0" xfId="10" applyFont="1" applyBorder="1" applyAlignment="1">
      <alignment horizontal="center" vertical="center"/>
    </xf>
    <xf numFmtId="0" fontId="7" fillId="0" borderId="1" xfId="10" applyFont="1" applyBorder="1" applyAlignment="1">
      <alignment horizontal="center" vertical="center"/>
    </xf>
    <xf numFmtId="0" fontId="8" fillId="0" borderId="7" xfId="10" applyFont="1" applyBorder="1" applyAlignment="1">
      <alignment horizontal="center"/>
    </xf>
    <xf numFmtId="0" fontId="8" fillId="0" borderId="10" xfId="10" applyFont="1" applyBorder="1" applyAlignment="1">
      <alignment horizontal="center"/>
    </xf>
    <xf numFmtId="0" fontId="8" fillId="0" borderId="7" xfId="10" quotePrefix="1" applyFont="1" applyBorder="1" applyAlignment="1">
      <alignment horizontal="center"/>
    </xf>
    <xf numFmtId="0" fontId="6" fillId="0" borderId="1" xfId="10" applyFont="1" applyBorder="1" applyAlignment="1">
      <alignment horizontal="center" vertical="center"/>
    </xf>
    <xf numFmtId="0" fontId="7" fillId="0" borderId="11" xfId="10" applyFont="1" applyBorder="1" applyAlignment="1">
      <alignment horizontal="center" vertical="center"/>
    </xf>
    <xf numFmtId="0" fontId="7" fillId="0" borderId="3" xfId="10" applyFont="1" applyBorder="1" applyAlignment="1">
      <alignment horizontal="center"/>
    </xf>
    <xf numFmtId="0" fontId="8" fillId="0" borderId="14" xfId="10" applyFont="1" applyBorder="1" applyAlignment="1">
      <alignment horizontal="center" wrapText="1"/>
    </xf>
    <xf numFmtId="0" fontId="8" fillId="0" borderId="13" xfId="10" applyFont="1" applyBorder="1" applyAlignment="1">
      <alignment horizontal="center" wrapText="1"/>
    </xf>
    <xf numFmtId="0" fontId="8" fillId="0" borderId="10" xfId="10" applyFont="1" applyBorder="1" applyAlignment="1">
      <alignment horizontal="center" wrapText="1"/>
    </xf>
    <xf numFmtId="0" fontId="8" fillId="0" borderId="2" xfId="10" quotePrefix="1" applyFont="1" applyBorder="1" applyAlignment="1">
      <alignment horizontal="center"/>
    </xf>
    <xf numFmtId="0" fontId="6" fillId="0" borderId="11" xfId="10" applyFont="1" applyBorder="1" applyAlignment="1">
      <alignment horizontal="center" vertical="center"/>
    </xf>
    <xf numFmtId="0" fontId="8" fillId="0" borderId="0" xfId="10" applyFont="1" applyAlignment="1">
      <alignment horizontal="right"/>
    </xf>
    <xf numFmtId="0" fontId="5" fillId="0" borderId="0" xfId="10" applyFont="1" applyBorder="1"/>
    <xf numFmtId="0" fontId="5" fillId="0" borderId="0" xfId="10" applyFont="1"/>
    <xf numFmtId="0" fontId="4" fillId="0" borderId="0" xfId="10" applyFont="1"/>
    <xf numFmtId="0" fontId="4" fillId="0" borderId="0" xfId="10" applyFont="1" applyAlignment="1">
      <alignment horizontal="center"/>
    </xf>
    <xf numFmtId="0" fontId="4" fillId="0" borderId="0" xfId="10" applyFont="1" applyBorder="1"/>
    <xf numFmtId="195" fontId="8" fillId="0" borderId="4" xfId="10" applyNumberFormat="1" applyFont="1" applyBorder="1" applyAlignment="1">
      <alignment horizontal="right"/>
    </xf>
  </cellXfs>
  <cellStyles count="14">
    <cellStyle name="Normal 2" xfId="4"/>
    <cellStyle name="เครื่องหมายจุลภาค" xfId="9" builtinId="3"/>
    <cellStyle name="เครื่องหมายจุลภาค 2" xfId="2"/>
    <cellStyle name="เครื่องหมายจุลภาค 2 2" xfId="5"/>
    <cellStyle name="เครื่องหมายจุลภาค 2 3" xfId="6"/>
    <cellStyle name="เครื่องหมายจุลภาค 2 4" xfId="13"/>
    <cellStyle name="เครื่องหมายจุลภาค 3" xfId="12"/>
    <cellStyle name="ปกติ" xfId="0" builtinId="0"/>
    <cellStyle name="ปกติ 2" xfId="1"/>
    <cellStyle name="ปกติ 2 2" xfId="7"/>
    <cellStyle name="ปกติ 2 3" xfId="8"/>
    <cellStyle name="ปกติ 3" xfId="3"/>
    <cellStyle name="ปกติ 3 2" xfId="11"/>
    <cellStyle name="ปกติ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1</xdr:row>
      <xdr:rowOff>0</xdr:rowOff>
    </xdr:from>
    <xdr:to>
      <xdr:col>18</xdr:col>
      <xdr:colOff>85725</xdr:colOff>
      <xdr:row>30</xdr:row>
      <xdr:rowOff>0</xdr:rowOff>
    </xdr:to>
    <xdr:grpSp>
      <xdr:nvGrpSpPr>
        <xdr:cNvPr id="2" name="Group 129"/>
        <xdr:cNvGrpSpPr>
          <a:grpSpLocks/>
        </xdr:cNvGrpSpPr>
      </xdr:nvGrpSpPr>
      <xdr:grpSpPr bwMode="auto">
        <a:xfrm>
          <a:off x="9763125" y="400050"/>
          <a:ext cx="457200" cy="6943725"/>
          <a:chOff x="996" y="0"/>
          <a:chExt cx="47" cy="66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34"/>
            <a:ext cx="47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1771650</xdr:colOff>
      <xdr:row>31</xdr:row>
      <xdr:rowOff>95250</xdr:rowOff>
    </xdr:from>
    <xdr:to>
      <xdr:col>19</xdr:col>
      <xdr:colOff>0</xdr:colOff>
      <xdr:row>59</xdr:row>
      <xdr:rowOff>161925</xdr:rowOff>
    </xdr:to>
    <xdr:grpSp>
      <xdr:nvGrpSpPr>
        <xdr:cNvPr id="6" name="Group 110"/>
        <xdr:cNvGrpSpPr>
          <a:grpSpLocks/>
        </xdr:cNvGrpSpPr>
      </xdr:nvGrpSpPr>
      <xdr:grpSpPr bwMode="auto">
        <a:xfrm>
          <a:off x="9686925" y="7686675"/>
          <a:ext cx="685800" cy="7219950"/>
          <a:chOff x="993" y="0"/>
          <a:chExt cx="75" cy="65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0" y="31"/>
            <a:ext cx="48" cy="3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0</xdr:row>
      <xdr:rowOff>1</xdr:rowOff>
    </xdr:from>
    <xdr:to>
      <xdr:col>18</xdr:col>
      <xdr:colOff>28575</xdr:colOff>
      <xdr:row>29</xdr:row>
      <xdr:rowOff>66676</xdr:rowOff>
    </xdr:to>
    <xdr:grpSp>
      <xdr:nvGrpSpPr>
        <xdr:cNvPr id="1185" name="Group 129"/>
        <xdr:cNvGrpSpPr>
          <a:grpSpLocks/>
        </xdr:cNvGrpSpPr>
      </xdr:nvGrpSpPr>
      <xdr:grpSpPr bwMode="auto">
        <a:xfrm>
          <a:off x="9477375" y="1"/>
          <a:ext cx="447675" cy="6696075"/>
          <a:chOff x="996" y="0"/>
          <a:chExt cx="47" cy="676"/>
        </a:xfrm>
      </xdr:grpSpPr>
      <xdr:sp macro="" textlink="">
        <xdr:nvSpPr>
          <xdr:cNvPr id="1125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88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95250</xdr:colOff>
      <xdr:row>30</xdr:row>
      <xdr:rowOff>28575</xdr:rowOff>
    </xdr:from>
    <xdr:to>
      <xdr:col>18</xdr:col>
      <xdr:colOff>381000</xdr:colOff>
      <xdr:row>54</xdr:row>
      <xdr:rowOff>152400</xdr:rowOff>
    </xdr:to>
    <xdr:grpSp>
      <xdr:nvGrpSpPr>
        <xdr:cNvPr id="7" name="Group 110"/>
        <xdr:cNvGrpSpPr>
          <a:grpSpLocks/>
        </xdr:cNvGrpSpPr>
      </xdr:nvGrpSpPr>
      <xdr:grpSpPr bwMode="auto">
        <a:xfrm>
          <a:off x="9563100" y="7000875"/>
          <a:ext cx="714375" cy="5400675"/>
          <a:chOff x="993" y="0"/>
          <a:chExt cx="75" cy="656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0" y="31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19</xdr:row>
      <xdr:rowOff>0</xdr:rowOff>
    </xdr:from>
    <xdr:to>
      <xdr:col>12</xdr:col>
      <xdr:colOff>76200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524827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1390650</xdr:colOff>
      <xdr:row>18</xdr:row>
      <xdr:rowOff>0</xdr:rowOff>
    </xdr:from>
    <xdr:to>
      <xdr:col>12</xdr:col>
      <xdr:colOff>76200</xdr:colOff>
      <xdr:row>20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315200" y="4972050"/>
          <a:ext cx="762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85725</xdr:colOff>
      <xdr:row>0</xdr:row>
      <xdr:rowOff>0</xdr:rowOff>
    </xdr:from>
    <xdr:to>
      <xdr:col>13</xdr:col>
      <xdr:colOff>9525</xdr:colOff>
      <xdr:row>25</xdr:row>
      <xdr:rowOff>0</xdr:rowOff>
    </xdr:to>
    <xdr:grpSp>
      <xdr:nvGrpSpPr>
        <xdr:cNvPr id="4" name="Group 129"/>
        <xdr:cNvGrpSpPr>
          <a:grpSpLocks/>
        </xdr:cNvGrpSpPr>
      </xdr:nvGrpSpPr>
      <xdr:grpSpPr bwMode="auto">
        <a:xfrm>
          <a:off x="9391650" y="0"/>
          <a:ext cx="495300" cy="6553200"/>
          <a:chOff x="996" y="0"/>
          <a:chExt cx="48" cy="67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4" y="152"/>
            <a:ext cx="40" cy="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6" y="642"/>
            <a:ext cx="47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151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2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17</xdr:row>
      <xdr:rowOff>0</xdr:rowOff>
    </xdr:from>
    <xdr:to>
      <xdr:col>12</xdr:col>
      <xdr:colOff>76200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48675" y="5276850"/>
          <a:ext cx="11811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1390650</xdr:colOff>
      <xdr:row>16</xdr:row>
      <xdr:rowOff>0</xdr:rowOff>
    </xdr:from>
    <xdr:to>
      <xdr:col>12</xdr:col>
      <xdr:colOff>76200</xdr:colOff>
      <xdr:row>18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48675" y="4972050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114300</xdr:colOff>
      <xdr:row>24</xdr:row>
      <xdr:rowOff>38100</xdr:rowOff>
    </xdr:to>
    <xdr:grpSp>
      <xdr:nvGrpSpPr>
        <xdr:cNvPr id="10" name="Group 129"/>
        <xdr:cNvGrpSpPr>
          <a:grpSpLocks/>
        </xdr:cNvGrpSpPr>
      </xdr:nvGrpSpPr>
      <xdr:grpSpPr bwMode="auto">
        <a:xfrm>
          <a:off x="9658350" y="0"/>
          <a:ext cx="447675" cy="6696075"/>
          <a:chOff x="996" y="0"/>
          <a:chExt cx="47" cy="676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60"/>
  <sheetViews>
    <sheetView showGridLines="0" topLeftCell="A44" workbookViewId="0">
      <selection activeCell="F35" sqref="F35:N35"/>
    </sheetView>
  </sheetViews>
  <sheetFormatPr defaultRowHeight="18.75"/>
  <cols>
    <col min="1" max="1" width="1.7109375" style="38" customWidth="1"/>
    <col min="2" max="2" width="5.7109375" style="38" customWidth="1"/>
    <col min="3" max="3" width="5.28515625" style="38" customWidth="1"/>
    <col min="4" max="4" width="10.140625" style="38" customWidth="1"/>
    <col min="5" max="5" width="17" style="38" customWidth="1"/>
    <col min="6" max="6" width="14" style="38" customWidth="1"/>
    <col min="7" max="7" width="0.7109375" style="38" customWidth="1"/>
    <col min="8" max="8" width="14.140625" style="38" customWidth="1"/>
    <col min="9" max="9" width="0.85546875" style="38" customWidth="1"/>
    <col min="10" max="10" width="14.7109375" style="38" customWidth="1"/>
    <col min="11" max="11" width="0.7109375" style="38" customWidth="1"/>
    <col min="12" max="12" width="15.42578125" style="38" customWidth="1"/>
    <col min="13" max="13" width="0.85546875" style="38" customWidth="1"/>
    <col min="14" max="14" width="16.5703125" style="38" customWidth="1"/>
    <col min="15" max="15" width="0.85546875" style="38" customWidth="1"/>
    <col min="16" max="16" width="26.7109375" style="38" customWidth="1"/>
    <col min="17" max="17" width="2.28515625" style="37" customWidth="1"/>
    <col min="18" max="18" width="4.28515625" style="37" customWidth="1"/>
    <col min="19" max="19" width="3.5703125" style="37" customWidth="1"/>
    <col min="20" max="16384" width="9.140625" style="37"/>
  </cols>
  <sheetData>
    <row r="1" spans="1:16" ht="31.5" customHeight="1"/>
    <row r="2" spans="1:16" s="81" customFormat="1" ht="23.25" customHeight="1">
      <c r="A2" s="79"/>
      <c r="B2" s="79" t="s">
        <v>0</v>
      </c>
      <c r="C2" s="80">
        <v>13.1</v>
      </c>
      <c r="D2" s="79" t="s">
        <v>128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s="77" customFormat="1">
      <c r="A3" s="78"/>
      <c r="B3" s="79" t="s">
        <v>32</v>
      </c>
      <c r="C3" s="80">
        <v>13.1</v>
      </c>
      <c r="D3" s="79" t="s">
        <v>127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5.25" customHeight="1">
      <c r="A4" s="51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6" s="43" customFormat="1" ht="21" customHeight="1">
      <c r="A5" s="126" t="s">
        <v>29</v>
      </c>
      <c r="B5" s="127"/>
      <c r="C5" s="127"/>
      <c r="D5" s="128"/>
      <c r="E5" s="76" t="s">
        <v>3</v>
      </c>
      <c r="F5" s="135" t="s">
        <v>209</v>
      </c>
      <c r="G5" s="136"/>
      <c r="H5" s="136"/>
      <c r="I5" s="136"/>
      <c r="J5" s="136"/>
      <c r="K5" s="136"/>
      <c r="L5" s="136"/>
      <c r="M5" s="136"/>
      <c r="N5" s="137"/>
      <c r="O5" s="75"/>
      <c r="P5" s="123" t="s">
        <v>30</v>
      </c>
    </row>
    <row r="6" spans="1:16" s="43" customFormat="1" ht="21" customHeight="1">
      <c r="A6" s="129"/>
      <c r="B6" s="129"/>
      <c r="C6" s="129"/>
      <c r="D6" s="130"/>
      <c r="E6" s="72" t="s">
        <v>4</v>
      </c>
      <c r="F6" s="133"/>
      <c r="G6" s="134"/>
      <c r="H6" s="133"/>
      <c r="I6" s="134"/>
      <c r="J6" s="72" t="s">
        <v>12</v>
      </c>
      <c r="K6" s="74"/>
      <c r="L6" s="73" t="s">
        <v>8</v>
      </c>
      <c r="M6" s="73"/>
      <c r="N6" s="71"/>
      <c r="O6" s="71"/>
      <c r="P6" s="124"/>
    </row>
    <row r="7" spans="1:16" s="43" customFormat="1" ht="21" customHeight="1">
      <c r="A7" s="129"/>
      <c r="B7" s="129"/>
      <c r="C7" s="129"/>
      <c r="D7" s="130"/>
      <c r="E7" s="72" t="s">
        <v>5</v>
      </c>
      <c r="F7" s="133" t="s">
        <v>1</v>
      </c>
      <c r="G7" s="134"/>
      <c r="H7" s="133" t="s">
        <v>15</v>
      </c>
      <c r="I7" s="134"/>
      <c r="J7" s="72" t="s">
        <v>13</v>
      </c>
      <c r="K7" s="74"/>
      <c r="L7" s="73" t="s">
        <v>9</v>
      </c>
      <c r="M7" s="73"/>
      <c r="N7" s="71" t="s">
        <v>6</v>
      </c>
      <c r="O7" s="71"/>
      <c r="P7" s="124"/>
    </row>
    <row r="8" spans="1:16" s="43" customFormat="1" ht="21" customHeight="1">
      <c r="A8" s="129"/>
      <c r="B8" s="129"/>
      <c r="C8" s="129"/>
      <c r="D8" s="130"/>
      <c r="E8" s="72" t="s">
        <v>44</v>
      </c>
      <c r="F8" s="133" t="s">
        <v>2</v>
      </c>
      <c r="G8" s="134"/>
      <c r="H8" s="133" t="s">
        <v>16</v>
      </c>
      <c r="I8" s="134"/>
      <c r="J8" s="72" t="s">
        <v>14</v>
      </c>
      <c r="K8" s="74"/>
      <c r="L8" s="73" t="s">
        <v>10</v>
      </c>
      <c r="M8" s="73"/>
      <c r="N8" s="72" t="s">
        <v>7</v>
      </c>
      <c r="O8" s="71"/>
      <c r="P8" s="124"/>
    </row>
    <row r="9" spans="1:16" s="43" customFormat="1" ht="21" customHeight="1">
      <c r="A9" s="131"/>
      <c r="B9" s="131"/>
      <c r="C9" s="131"/>
      <c r="D9" s="132"/>
      <c r="E9" s="68" t="s">
        <v>45</v>
      </c>
      <c r="F9" s="67"/>
      <c r="G9" s="70"/>
      <c r="H9" s="67"/>
      <c r="I9" s="70"/>
      <c r="J9" s="68" t="s">
        <v>18</v>
      </c>
      <c r="K9" s="69"/>
      <c r="L9" s="69" t="s">
        <v>11</v>
      </c>
      <c r="M9" s="69"/>
      <c r="N9" s="68"/>
      <c r="O9" s="67"/>
      <c r="P9" s="125"/>
    </row>
    <row r="10" spans="1:16" s="40" customFormat="1" ht="18.75" customHeight="1">
      <c r="A10" s="138" t="s">
        <v>19</v>
      </c>
      <c r="B10" s="138"/>
      <c r="C10" s="138"/>
      <c r="D10" s="139"/>
      <c r="E10" s="92">
        <f>SUM(E11:E29)+SUM(E40:E52)</f>
        <v>794271</v>
      </c>
      <c r="F10" s="90">
        <f>SUM(F11:F29)+SUM(F40:F52)</f>
        <v>5392719320</v>
      </c>
      <c r="G10" s="93"/>
      <c r="H10" s="90">
        <f>SUM(H11:H29)+SUM(H40:H52)</f>
        <v>1659413321</v>
      </c>
      <c r="I10" s="93"/>
      <c r="J10" s="92">
        <f>SUM(J11:J29)+SUM(J40:J52)</f>
        <v>3593914673</v>
      </c>
      <c r="L10" s="90">
        <f>SUM(L11:L29)+SUM(L40:L52)</f>
        <v>78524774</v>
      </c>
      <c r="M10" s="91"/>
      <c r="N10" s="90">
        <f>SUM(N11:N29)+SUM(N40:N52)</f>
        <v>60866552</v>
      </c>
      <c r="O10" s="84"/>
      <c r="P10" s="89" t="s">
        <v>2</v>
      </c>
    </row>
    <row r="11" spans="1:16" s="40" customFormat="1" ht="18.75" customHeight="1">
      <c r="A11" s="52" t="s">
        <v>126</v>
      </c>
      <c r="B11" s="42"/>
      <c r="D11" s="59"/>
      <c r="E11" s="58">
        <v>178985</v>
      </c>
      <c r="F11" s="88">
        <v>1750006470</v>
      </c>
      <c r="G11" s="87"/>
      <c r="H11" s="88">
        <v>561798205</v>
      </c>
      <c r="I11" s="87"/>
      <c r="J11" s="85">
        <v>1153035489</v>
      </c>
      <c r="K11" s="86"/>
      <c r="L11" s="86">
        <v>20609147</v>
      </c>
      <c r="M11" s="86"/>
      <c r="N11" s="85">
        <v>14563629</v>
      </c>
      <c r="O11" s="84"/>
      <c r="P11" s="52" t="s">
        <v>125</v>
      </c>
    </row>
    <row r="12" spans="1:16" s="40" customFormat="1" ht="18.75" customHeight="1">
      <c r="A12" s="52" t="s">
        <v>124</v>
      </c>
      <c r="B12" s="42"/>
      <c r="D12" s="59"/>
      <c r="E12" s="58">
        <v>29526</v>
      </c>
      <c r="F12" s="88">
        <v>126313399</v>
      </c>
      <c r="G12" s="87"/>
      <c r="H12" s="88">
        <v>47374651</v>
      </c>
      <c r="I12" s="87"/>
      <c r="J12" s="85">
        <v>75799276</v>
      </c>
      <c r="K12" s="86"/>
      <c r="L12" s="86">
        <v>1899915</v>
      </c>
      <c r="M12" s="86"/>
      <c r="N12" s="85">
        <v>1239557</v>
      </c>
      <c r="O12" s="84"/>
      <c r="P12" s="52" t="s">
        <v>123</v>
      </c>
    </row>
    <row r="13" spans="1:16" s="40" customFormat="1" ht="18.75" customHeight="1">
      <c r="A13" s="52" t="s">
        <v>122</v>
      </c>
      <c r="B13" s="42"/>
      <c r="D13" s="59"/>
      <c r="E13" s="58">
        <v>20429</v>
      </c>
      <c r="F13" s="88">
        <v>156019602</v>
      </c>
      <c r="G13" s="87"/>
      <c r="H13" s="88">
        <v>32008119</v>
      </c>
      <c r="I13" s="87"/>
      <c r="J13" s="85">
        <v>122438018</v>
      </c>
      <c r="K13" s="86"/>
      <c r="L13" s="86">
        <v>1276052</v>
      </c>
      <c r="M13" s="86"/>
      <c r="N13" s="85">
        <v>297413</v>
      </c>
      <c r="O13" s="84"/>
      <c r="P13" s="52" t="s">
        <v>121</v>
      </c>
    </row>
    <row r="14" spans="1:16" s="40" customFormat="1" ht="18.75" customHeight="1">
      <c r="A14" s="52" t="s">
        <v>120</v>
      </c>
      <c r="B14" s="42"/>
      <c r="D14" s="59"/>
      <c r="E14" s="58">
        <v>17532</v>
      </c>
      <c r="F14" s="88">
        <v>29905024</v>
      </c>
      <c r="G14" s="87"/>
      <c r="H14" s="88">
        <v>24408527</v>
      </c>
      <c r="I14" s="87"/>
      <c r="J14" s="85">
        <v>4017590</v>
      </c>
      <c r="K14" s="86"/>
      <c r="L14" s="86">
        <v>1325415</v>
      </c>
      <c r="M14" s="86"/>
      <c r="N14" s="85">
        <v>153492</v>
      </c>
      <c r="O14" s="84"/>
      <c r="P14" s="52" t="s">
        <v>119</v>
      </c>
    </row>
    <row r="15" spans="1:16" s="40" customFormat="1" ht="18.75" customHeight="1">
      <c r="A15" s="52" t="s">
        <v>118</v>
      </c>
      <c r="B15" s="42"/>
      <c r="D15" s="59"/>
      <c r="E15" s="58">
        <v>7937</v>
      </c>
      <c r="F15" s="88">
        <v>13614135</v>
      </c>
      <c r="G15" s="87"/>
      <c r="H15" s="88">
        <v>11143220</v>
      </c>
      <c r="I15" s="87"/>
      <c r="J15" s="85">
        <v>1173179</v>
      </c>
      <c r="K15" s="86"/>
      <c r="L15" s="86">
        <v>672747</v>
      </c>
      <c r="M15" s="86"/>
      <c r="N15" s="85">
        <v>624989</v>
      </c>
      <c r="O15" s="84"/>
      <c r="P15" s="52" t="s">
        <v>117</v>
      </c>
    </row>
    <row r="16" spans="1:16" s="40" customFormat="1" ht="18.75" customHeight="1">
      <c r="A16" s="52" t="s">
        <v>116</v>
      </c>
      <c r="B16" s="42"/>
      <c r="D16" s="59"/>
      <c r="E16" s="58">
        <v>17965</v>
      </c>
      <c r="F16" s="88">
        <v>34519224</v>
      </c>
      <c r="G16" s="87"/>
      <c r="H16" s="88">
        <v>25799297</v>
      </c>
      <c r="I16" s="87"/>
      <c r="J16" s="85">
        <v>6964075</v>
      </c>
      <c r="K16" s="86"/>
      <c r="L16" s="86">
        <v>1312925</v>
      </c>
      <c r="M16" s="86"/>
      <c r="N16" s="85">
        <v>442927</v>
      </c>
      <c r="O16" s="84"/>
      <c r="P16" s="52" t="s">
        <v>115</v>
      </c>
    </row>
    <row r="17" spans="1:16" s="40" customFormat="1" ht="18.75" customHeight="1">
      <c r="A17" s="52" t="s">
        <v>114</v>
      </c>
      <c r="B17" s="42"/>
      <c r="D17" s="59"/>
      <c r="E17" s="58">
        <v>27461</v>
      </c>
      <c r="F17" s="88">
        <v>366663260</v>
      </c>
      <c r="G17" s="87"/>
      <c r="H17" s="88">
        <v>51360750</v>
      </c>
      <c r="I17" s="87"/>
      <c r="J17" s="85">
        <v>310157710</v>
      </c>
      <c r="K17" s="86"/>
      <c r="L17" s="86">
        <v>3050388</v>
      </c>
      <c r="M17" s="86"/>
      <c r="N17" s="85">
        <v>2094412</v>
      </c>
      <c r="O17" s="84"/>
      <c r="P17" s="52" t="s">
        <v>113</v>
      </c>
    </row>
    <row r="18" spans="1:16" s="40" customFormat="1" ht="18.75" customHeight="1">
      <c r="A18" s="52" t="s">
        <v>112</v>
      </c>
      <c r="B18" s="42"/>
      <c r="D18" s="59"/>
      <c r="E18" s="58">
        <v>33618</v>
      </c>
      <c r="F18" s="88">
        <v>124927353</v>
      </c>
      <c r="G18" s="87"/>
      <c r="H18" s="88">
        <v>59055693</v>
      </c>
      <c r="I18" s="87"/>
      <c r="J18" s="85">
        <v>62140567</v>
      </c>
      <c r="K18" s="86"/>
      <c r="L18" s="86">
        <v>2449835</v>
      </c>
      <c r="M18" s="86"/>
      <c r="N18" s="85">
        <v>1281258</v>
      </c>
      <c r="O18" s="84"/>
      <c r="P18" s="52" t="s">
        <v>111</v>
      </c>
    </row>
    <row r="19" spans="1:16" s="40" customFormat="1" ht="18.75" customHeight="1">
      <c r="A19" s="52" t="s">
        <v>110</v>
      </c>
      <c r="B19" s="42"/>
      <c r="D19" s="59"/>
      <c r="E19" s="58">
        <v>21294</v>
      </c>
      <c r="F19" s="88">
        <v>44148307</v>
      </c>
      <c r="G19" s="87"/>
      <c r="H19" s="88">
        <v>33490411</v>
      </c>
      <c r="I19" s="87"/>
      <c r="J19" s="85">
        <v>7773784</v>
      </c>
      <c r="K19" s="86"/>
      <c r="L19" s="86">
        <v>2360740</v>
      </c>
      <c r="M19" s="86"/>
      <c r="N19" s="85">
        <v>523372</v>
      </c>
      <c r="O19" s="84"/>
      <c r="P19" s="52" t="s">
        <v>109</v>
      </c>
    </row>
    <row r="20" spans="1:16" s="40" customFormat="1" ht="18.75" customHeight="1">
      <c r="A20" s="52" t="s">
        <v>108</v>
      </c>
      <c r="B20" s="42"/>
      <c r="D20" s="59"/>
      <c r="E20" s="58">
        <v>27304</v>
      </c>
      <c r="F20" s="88">
        <v>78831297</v>
      </c>
      <c r="G20" s="87"/>
      <c r="H20" s="88">
        <v>46419848</v>
      </c>
      <c r="I20" s="87"/>
      <c r="J20" s="85">
        <v>29110422</v>
      </c>
      <c r="K20" s="86"/>
      <c r="L20" s="86">
        <v>2347969</v>
      </c>
      <c r="M20" s="86"/>
      <c r="N20" s="85">
        <v>953058</v>
      </c>
      <c r="O20" s="84"/>
      <c r="P20" s="52" t="s">
        <v>107</v>
      </c>
    </row>
    <row r="21" spans="1:16" s="40" customFormat="1" ht="18.75" customHeight="1">
      <c r="A21" s="52" t="s">
        <v>106</v>
      </c>
      <c r="B21" s="42"/>
      <c r="D21" s="59"/>
      <c r="E21" s="58">
        <v>12706</v>
      </c>
      <c r="F21" s="88">
        <v>19386219</v>
      </c>
      <c r="G21" s="87"/>
      <c r="H21" s="88">
        <v>16342586</v>
      </c>
      <c r="I21" s="87"/>
      <c r="J21" s="85">
        <v>1972352</v>
      </c>
      <c r="K21" s="86"/>
      <c r="L21" s="86">
        <v>837006</v>
      </c>
      <c r="M21" s="86"/>
      <c r="N21" s="85">
        <v>234275</v>
      </c>
      <c r="O21" s="84"/>
      <c r="P21" s="52" t="s">
        <v>105</v>
      </c>
    </row>
    <row r="22" spans="1:16" s="40" customFormat="1" ht="18.75" customHeight="1">
      <c r="A22" s="52" t="s">
        <v>104</v>
      </c>
      <c r="B22" s="42"/>
      <c r="D22" s="59"/>
      <c r="E22" s="58">
        <v>28188</v>
      </c>
      <c r="F22" s="88">
        <v>80202383</v>
      </c>
      <c r="G22" s="87"/>
      <c r="H22" s="88">
        <v>46326522</v>
      </c>
      <c r="I22" s="87"/>
      <c r="J22" s="85">
        <v>28705874</v>
      </c>
      <c r="K22" s="86"/>
      <c r="L22" s="86">
        <v>2763164</v>
      </c>
      <c r="M22" s="86"/>
      <c r="N22" s="85">
        <v>2406823</v>
      </c>
      <c r="O22" s="84"/>
      <c r="P22" s="52" t="s">
        <v>103</v>
      </c>
    </row>
    <row r="23" spans="1:16" s="40" customFormat="1" ht="18.75" customHeight="1">
      <c r="A23" s="52" t="s">
        <v>102</v>
      </c>
      <c r="B23" s="42"/>
      <c r="D23" s="59"/>
      <c r="E23" s="58">
        <v>18546</v>
      </c>
      <c r="F23" s="88">
        <v>38819221</v>
      </c>
      <c r="G23" s="87"/>
      <c r="H23" s="88">
        <v>26919682</v>
      </c>
      <c r="I23" s="87"/>
      <c r="J23" s="85">
        <v>10382405</v>
      </c>
      <c r="K23" s="86"/>
      <c r="L23" s="86">
        <v>1141171</v>
      </c>
      <c r="M23" s="86"/>
      <c r="N23" s="85">
        <v>375963</v>
      </c>
      <c r="O23" s="84"/>
      <c r="P23" s="52" t="s">
        <v>101</v>
      </c>
    </row>
    <row r="24" spans="1:16" s="40" customFormat="1" ht="18.75" customHeight="1">
      <c r="A24" s="52" t="s">
        <v>100</v>
      </c>
      <c r="B24" s="42"/>
      <c r="D24" s="59"/>
      <c r="E24" s="58">
        <v>35685</v>
      </c>
      <c r="F24" s="88">
        <v>198511037</v>
      </c>
      <c r="G24" s="87"/>
      <c r="H24" s="88">
        <v>63870147</v>
      </c>
      <c r="I24" s="87"/>
      <c r="J24" s="85">
        <v>127856264</v>
      </c>
      <c r="K24" s="86"/>
      <c r="L24" s="86">
        <v>4168475</v>
      </c>
      <c r="M24" s="86"/>
      <c r="N24" s="85">
        <v>2616151</v>
      </c>
      <c r="O24" s="84"/>
      <c r="P24" s="52" t="s">
        <v>99</v>
      </c>
    </row>
    <row r="25" spans="1:16" s="40" customFormat="1" ht="18.75" customHeight="1">
      <c r="A25" s="52" t="s">
        <v>98</v>
      </c>
      <c r="B25" s="42"/>
      <c r="D25" s="59"/>
      <c r="E25" s="58">
        <v>38809</v>
      </c>
      <c r="F25" s="88">
        <v>329586701</v>
      </c>
      <c r="G25" s="87"/>
      <c r="H25" s="88">
        <v>66754665</v>
      </c>
      <c r="I25" s="87"/>
      <c r="J25" s="85">
        <v>256664443</v>
      </c>
      <c r="K25" s="86"/>
      <c r="L25" s="86">
        <v>3623352</v>
      </c>
      <c r="M25" s="86"/>
      <c r="N25" s="85">
        <v>2544241</v>
      </c>
      <c r="O25" s="84"/>
      <c r="P25" s="52" t="s">
        <v>97</v>
      </c>
    </row>
    <row r="26" spans="1:16" s="40" customFormat="1" ht="18.75" customHeight="1">
      <c r="A26" s="52" t="s">
        <v>96</v>
      </c>
      <c r="B26" s="42"/>
      <c r="D26" s="59"/>
      <c r="E26" s="58">
        <v>18789</v>
      </c>
      <c r="F26" s="88">
        <v>32744126</v>
      </c>
      <c r="G26" s="87"/>
      <c r="H26" s="88">
        <v>24810943</v>
      </c>
      <c r="I26" s="87"/>
      <c r="J26" s="85">
        <v>5744007</v>
      </c>
      <c r="K26" s="86"/>
      <c r="L26" s="86">
        <v>1544624</v>
      </c>
      <c r="M26" s="86"/>
      <c r="N26" s="85">
        <v>644552</v>
      </c>
      <c r="O26" s="84"/>
      <c r="P26" s="52" t="s">
        <v>95</v>
      </c>
    </row>
    <row r="27" spans="1:16" s="40" customFormat="1" ht="18.75" customHeight="1">
      <c r="A27" s="52" t="s">
        <v>94</v>
      </c>
      <c r="B27" s="42"/>
      <c r="D27" s="59"/>
      <c r="E27" s="58">
        <v>26319</v>
      </c>
      <c r="F27" s="88">
        <v>62156520</v>
      </c>
      <c r="G27" s="87"/>
      <c r="H27" s="88">
        <v>37289914</v>
      </c>
      <c r="I27" s="87"/>
      <c r="J27" s="85">
        <v>22488367</v>
      </c>
      <c r="K27" s="86"/>
      <c r="L27" s="86">
        <v>1503029</v>
      </c>
      <c r="M27" s="86"/>
      <c r="N27" s="85">
        <v>875210</v>
      </c>
      <c r="O27" s="84"/>
      <c r="P27" s="52" t="s">
        <v>93</v>
      </c>
    </row>
    <row r="28" spans="1:16" s="40" customFormat="1" ht="18.75" customHeight="1">
      <c r="A28" s="52" t="s">
        <v>92</v>
      </c>
      <c r="B28" s="42"/>
      <c r="D28" s="59"/>
      <c r="E28" s="58">
        <v>28526</v>
      </c>
      <c r="F28" s="88">
        <v>693494281</v>
      </c>
      <c r="G28" s="87"/>
      <c r="H28" s="88">
        <v>54469536</v>
      </c>
      <c r="I28" s="87"/>
      <c r="J28" s="85">
        <v>633333972</v>
      </c>
      <c r="K28" s="86"/>
      <c r="L28" s="86">
        <v>3642564</v>
      </c>
      <c r="M28" s="86"/>
      <c r="N28" s="85">
        <v>2048209</v>
      </c>
      <c r="O28" s="84"/>
      <c r="P28" s="52" t="s">
        <v>91</v>
      </c>
    </row>
    <row r="29" spans="1:16" s="40" customFormat="1" ht="18.75" customHeight="1">
      <c r="A29" s="52" t="s">
        <v>90</v>
      </c>
      <c r="D29" s="59"/>
      <c r="E29" s="58">
        <v>12786</v>
      </c>
      <c r="F29" s="88">
        <v>76708188</v>
      </c>
      <c r="G29" s="87"/>
      <c r="H29" s="88">
        <v>26556890</v>
      </c>
      <c r="I29" s="87"/>
      <c r="J29" s="85">
        <v>47792875</v>
      </c>
      <c r="K29" s="86"/>
      <c r="L29" s="86">
        <v>1842724</v>
      </c>
      <c r="M29" s="86"/>
      <c r="N29" s="85">
        <v>515699</v>
      </c>
      <c r="O29" s="84"/>
      <c r="P29" s="52" t="s">
        <v>89</v>
      </c>
    </row>
    <row r="30" spans="1:16" s="43" customFormat="1" ht="19.5" customHeight="1">
      <c r="A30" s="52"/>
      <c r="B30" s="40"/>
      <c r="D30" s="60"/>
      <c r="E30" s="83"/>
      <c r="F30" s="82"/>
      <c r="G30" s="82"/>
      <c r="H30" s="82"/>
      <c r="I30" s="82"/>
      <c r="J30" s="82"/>
      <c r="K30" s="82"/>
      <c r="L30" s="82"/>
      <c r="M30" s="82"/>
      <c r="N30" s="82"/>
      <c r="P30" s="52"/>
    </row>
    <row r="31" spans="1:16" s="43" customFormat="1" ht="19.5" customHeight="1">
      <c r="A31" s="52"/>
      <c r="B31" s="40"/>
      <c r="D31" s="60"/>
      <c r="E31" s="83"/>
      <c r="F31" s="82"/>
      <c r="G31" s="82"/>
      <c r="H31" s="82"/>
      <c r="I31" s="82"/>
      <c r="J31" s="82"/>
      <c r="K31" s="82"/>
      <c r="L31" s="82"/>
      <c r="M31" s="82"/>
      <c r="N31" s="82"/>
      <c r="P31" s="52"/>
    </row>
    <row r="32" spans="1:16" s="81" customFormat="1" ht="35.25" customHeight="1">
      <c r="A32" s="79"/>
      <c r="B32" s="79" t="s">
        <v>0</v>
      </c>
      <c r="C32" s="80">
        <v>13.1</v>
      </c>
      <c r="D32" s="79" t="s">
        <v>88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1:16" s="77" customFormat="1">
      <c r="A33" s="78"/>
      <c r="B33" s="79" t="s">
        <v>32</v>
      </c>
      <c r="C33" s="80">
        <v>13.1</v>
      </c>
      <c r="D33" s="79" t="s">
        <v>87</v>
      </c>
      <c r="E33" s="78"/>
      <c r="F33" s="78"/>
      <c r="G33" s="78"/>
      <c r="H33" s="78"/>
      <c r="I33" s="78"/>
      <c r="J33" s="78"/>
      <c r="K33" s="78"/>
      <c r="L33" s="79"/>
      <c r="M33" s="78"/>
      <c r="N33" s="78"/>
      <c r="O33" s="78"/>
    </row>
    <row r="34" spans="1:16" ht="5.25" customHeight="1">
      <c r="A34" s="51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6" s="43" customFormat="1" ht="21" customHeight="1">
      <c r="A35" s="126" t="s">
        <v>29</v>
      </c>
      <c r="B35" s="127"/>
      <c r="C35" s="127"/>
      <c r="D35" s="128"/>
      <c r="E35" s="76" t="s">
        <v>3</v>
      </c>
      <c r="F35" s="135" t="s">
        <v>210</v>
      </c>
      <c r="G35" s="136"/>
      <c r="H35" s="136"/>
      <c r="I35" s="136"/>
      <c r="J35" s="136"/>
      <c r="K35" s="136"/>
      <c r="L35" s="136"/>
      <c r="M35" s="136"/>
      <c r="N35" s="137"/>
      <c r="O35" s="75"/>
      <c r="P35" s="123" t="s">
        <v>30</v>
      </c>
    </row>
    <row r="36" spans="1:16" s="43" customFormat="1" ht="21" customHeight="1">
      <c r="A36" s="129"/>
      <c r="B36" s="129"/>
      <c r="C36" s="129"/>
      <c r="D36" s="130"/>
      <c r="E36" s="72" t="s">
        <v>4</v>
      </c>
      <c r="F36" s="133"/>
      <c r="G36" s="134"/>
      <c r="H36" s="133"/>
      <c r="I36" s="134"/>
      <c r="J36" s="72" t="s">
        <v>12</v>
      </c>
      <c r="K36" s="74"/>
      <c r="L36" s="73" t="s">
        <v>8</v>
      </c>
      <c r="M36" s="73"/>
      <c r="N36" s="71"/>
      <c r="O36" s="71"/>
      <c r="P36" s="124"/>
    </row>
    <row r="37" spans="1:16" s="43" customFormat="1" ht="21" customHeight="1">
      <c r="A37" s="129"/>
      <c r="B37" s="129"/>
      <c r="C37" s="129"/>
      <c r="D37" s="130"/>
      <c r="E37" s="72" t="s">
        <v>5</v>
      </c>
      <c r="F37" s="133" t="s">
        <v>1</v>
      </c>
      <c r="G37" s="134"/>
      <c r="H37" s="133" t="s">
        <v>15</v>
      </c>
      <c r="I37" s="134"/>
      <c r="J37" s="72" t="s">
        <v>13</v>
      </c>
      <c r="K37" s="74"/>
      <c r="L37" s="73" t="s">
        <v>9</v>
      </c>
      <c r="M37" s="73"/>
      <c r="N37" s="71" t="s">
        <v>6</v>
      </c>
      <c r="O37" s="71"/>
      <c r="P37" s="124"/>
    </row>
    <row r="38" spans="1:16" s="43" customFormat="1" ht="21" customHeight="1">
      <c r="A38" s="129"/>
      <c r="B38" s="129"/>
      <c r="C38" s="129"/>
      <c r="D38" s="130"/>
      <c r="E38" s="72" t="s">
        <v>44</v>
      </c>
      <c r="F38" s="133" t="s">
        <v>2</v>
      </c>
      <c r="G38" s="134"/>
      <c r="H38" s="133" t="s">
        <v>16</v>
      </c>
      <c r="I38" s="134"/>
      <c r="J38" s="72" t="s">
        <v>14</v>
      </c>
      <c r="K38" s="74"/>
      <c r="L38" s="73" t="s">
        <v>10</v>
      </c>
      <c r="M38" s="73"/>
      <c r="N38" s="72" t="s">
        <v>7</v>
      </c>
      <c r="O38" s="71"/>
      <c r="P38" s="124"/>
    </row>
    <row r="39" spans="1:16" s="43" customFormat="1" ht="21" customHeight="1">
      <c r="A39" s="131"/>
      <c r="B39" s="131"/>
      <c r="C39" s="131"/>
      <c r="D39" s="132"/>
      <c r="E39" s="68" t="s">
        <v>45</v>
      </c>
      <c r="F39" s="67"/>
      <c r="G39" s="70"/>
      <c r="H39" s="67"/>
      <c r="I39" s="70"/>
      <c r="J39" s="68" t="s">
        <v>18</v>
      </c>
      <c r="K39" s="69"/>
      <c r="L39" s="69" t="s">
        <v>11</v>
      </c>
      <c r="M39" s="69"/>
      <c r="N39" s="68"/>
      <c r="O39" s="67"/>
      <c r="P39" s="125"/>
    </row>
    <row r="40" spans="1:16" s="43" customFormat="1" ht="24" customHeight="1">
      <c r="A40" s="52" t="s">
        <v>86</v>
      </c>
      <c r="C40" s="60"/>
      <c r="D40" s="59"/>
      <c r="E40" s="58">
        <v>34882</v>
      </c>
      <c r="F40" s="57">
        <v>268251423</v>
      </c>
      <c r="G40" s="56"/>
      <c r="H40" s="57">
        <v>70514543</v>
      </c>
      <c r="I40" s="56"/>
      <c r="J40" s="54">
        <v>190073492</v>
      </c>
      <c r="K40" s="55"/>
      <c r="L40" s="55">
        <v>5065241</v>
      </c>
      <c r="M40" s="55"/>
      <c r="N40" s="54">
        <v>2598147</v>
      </c>
      <c r="O40" s="53"/>
      <c r="P40" s="52" t="s">
        <v>85</v>
      </c>
    </row>
    <row r="41" spans="1:16" s="43" customFormat="1" ht="24" customHeight="1">
      <c r="A41" s="52" t="s">
        <v>84</v>
      </c>
      <c r="C41" s="60"/>
      <c r="D41" s="59"/>
      <c r="E41" s="58">
        <v>74377</v>
      </c>
      <c r="F41" s="57">
        <v>602720037</v>
      </c>
      <c r="G41" s="56"/>
      <c r="H41" s="57">
        <v>204109736</v>
      </c>
      <c r="I41" s="56"/>
      <c r="J41" s="54">
        <v>372487639</v>
      </c>
      <c r="K41" s="55"/>
      <c r="L41" s="55">
        <v>8223815</v>
      </c>
      <c r="M41" s="55"/>
      <c r="N41" s="54">
        <v>17898847</v>
      </c>
      <c r="O41" s="53"/>
      <c r="P41" s="52" t="s">
        <v>83</v>
      </c>
    </row>
    <row r="42" spans="1:16" s="43" customFormat="1" ht="24" customHeight="1">
      <c r="A42" s="52" t="s">
        <v>82</v>
      </c>
      <c r="C42" s="60"/>
      <c r="D42" s="59"/>
      <c r="E42" s="58">
        <v>16782</v>
      </c>
      <c r="F42" s="57">
        <v>127551724</v>
      </c>
      <c r="G42" s="56"/>
      <c r="H42" s="57">
        <v>28359337</v>
      </c>
      <c r="I42" s="56"/>
      <c r="J42" s="54">
        <v>97176416</v>
      </c>
      <c r="K42" s="55"/>
      <c r="L42" s="55">
        <v>1439907</v>
      </c>
      <c r="M42" s="55"/>
      <c r="N42" s="54">
        <v>576064</v>
      </c>
      <c r="O42" s="53"/>
      <c r="P42" s="52" t="s">
        <v>81</v>
      </c>
    </row>
    <row r="43" spans="1:16" s="43" customFormat="1" ht="24" customHeight="1">
      <c r="A43" s="52" t="s">
        <v>80</v>
      </c>
      <c r="C43" s="60"/>
      <c r="D43" s="59"/>
      <c r="E43" s="58">
        <v>7839</v>
      </c>
      <c r="F43" s="57">
        <v>18432905</v>
      </c>
      <c r="G43" s="56"/>
      <c r="H43" s="57">
        <v>10138037</v>
      </c>
      <c r="I43" s="56"/>
      <c r="J43" s="54">
        <v>4829780</v>
      </c>
      <c r="K43" s="55"/>
      <c r="L43" s="55">
        <v>818715</v>
      </c>
      <c r="M43" s="55"/>
      <c r="N43" s="54">
        <v>2646373</v>
      </c>
      <c r="O43" s="53"/>
      <c r="P43" s="52" t="s">
        <v>79</v>
      </c>
    </row>
    <row r="44" spans="1:16" s="43" customFormat="1" ht="24" customHeight="1">
      <c r="A44" s="52" t="s">
        <v>78</v>
      </c>
      <c r="C44" s="60"/>
      <c r="D44" s="59"/>
      <c r="E44" s="58">
        <v>6731</v>
      </c>
      <c r="F44" s="57">
        <v>10976630</v>
      </c>
      <c r="G44" s="56"/>
      <c r="H44" s="57">
        <v>9047890</v>
      </c>
      <c r="I44" s="56"/>
      <c r="J44" s="54">
        <v>1191279</v>
      </c>
      <c r="K44" s="55"/>
      <c r="L44" s="55">
        <v>689362</v>
      </c>
      <c r="M44" s="55"/>
      <c r="N44" s="54">
        <v>48099</v>
      </c>
      <c r="O44" s="53"/>
      <c r="P44" s="52" t="s">
        <v>77</v>
      </c>
    </row>
    <row r="45" spans="1:16" s="43" customFormat="1" ht="24" customHeight="1">
      <c r="A45" s="52" t="s">
        <v>76</v>
      </c>
      <c r="C45" s="60"/>
      <c r="D45" s="59"/>
      <c r="E45" s="58">
        <v>13806</v>
      </c>
      <c r="F45" s="57">
        <v>37029012</v>
      </c>
      <c r="G45" s="56"/>
      <c r="H45" s="57">
        <v>25947565</v>
      </c>
      <c r="I45" s="56"/>
      <c r="J45" s="54">
        <v>8765370</v>
      </c>
      <c r="K45" s="55"/>
      <c r="L45" s="55">
        <v>1008619</v>
      </c>
      <c r="M45" s="55"/>
      <c r="N45" s="54">
        <v>1307458</v>
      </c>
      <c r="O45" s="53"/>
      <c r="P45" s="52" t="s">
        <v>75</v>
      </c>
    </row>
    <row r="46" spans="1:16" s="43" customFormat="1" ht="24" customHeight="1">
      <c r="A46" s="52" t="s">
        <v>74</v>
      </c>
      <c r="C46" s="60"/>
      <c r="D46" s="59"/>
      <c r="E46" s="58">
        <v>6391</v>
      </c>
      <c r="F46" s="57">
        <v>9989752</v>
      </c>
      <c r="G46" s="56"/>
      <c r="H46" s="57">
        <v>9298836</v>
      </c>
      <c r="I46" s="56"/>
      <c r="J46" s="54">
        <v>128725</v>
      </c>
      <c r="K46" s="55"/>
      <c r="L46" s="55">
        <v>398360</v>
      </c>
      <c r="M46" s="55"/>
      <c r="N46" s="54">
        <v>163831</v>
      </c>
      <c r="O46" s="53"/>
      <c r="P46" s="52" t="s">
        <v>73</v>
      </c>
    </row>
    <row r="47" spans="1:16" s="43" customFormat="1" ht="24" customHeight="1">
      <c r="A47" s="52" t="s">
        <v>72</v>
      </c>
      <c r="C47" s="60"/>
      <c r="D47" s="59"/>
      <c r="E47" s="58">
        <v>6717</v>
      </c>
      <c r="F47" s="57">
        <v>9516118</v>
      </c>
      <c r="G47" s="56"/>
      <c r="H47" s="57">
        <v>7913273</v>
      </c>
      <c r="I47" s="56"/>
      <c r="J47" s="54">
        <v>1143862</v>
      </c>
      <c r="K47" s="55"/>
      <c r="L47" s="55">
        <v>247423</v>
      </c>
      <c r="M47" s="55"/>
      <c r="N47" s="54">
        <v>211560</v>
      </c>
      <c r="O47" s="53"/>
      <c r="P47" s="52" t="s">
        <v>71</v>
      </c>
    </row>
    <row r="48" spans="1:16" s="43" customFormat="1" ht="24" customHeight="1">
      <c r="A48" s="52" t="s">
        <v>70</v>
      </c>
      <c r="C48" s="60"/>
      <c r="D48" s="59"/>
      <c r="E48" s="58">
        <v>8597</v>
      </c>
      <c r="F48" s="57">
        <v>14752413</v>
      </c>
      <c r="G48" s="56"/>
      <c r="H48" s="57">
        <v>12282271</v>
      </c>
      <c r="I48" s="56"/>
      <c r="J48" s="54">
        <v>1322400</v>
      </c>
      <c r="K48" s="55"/>
      <c r="L48" s="55">
        <v>1019209</v>
      </c>
      <c r="M48" s="55"/>
      <c r="N48" s="54">
        <v>128533</v>
      </c>
      <c r="O48" s="53"/>
      <c r="P48" s="52" t="s">
        <v>69</v>
      </c>
    </row>
    <row r="49" spans="1:16" s="43" customFormat="1" ht="24" customHeight="1">
      <c r="A49" s="52" t="s">
        <v>68</v>
      </c>
      <c r="C49" s="60"/>
      <c r="D49" s="59"/>
      <c r="E49" s="66">
        <v>0</v>
      </c>
      <c r="F49" s="65">
        <v>0</v>
      </c>
      <c r="G49" s="61"/>
      <c r="H49" s="65">
        <v>0</v>
      </c>
      <c r="I49" s="62"/>
      <c r="J49" s="63">
        <v>0</v>
      </c>
      <c r="K49" s="64"/>
      <c r="L49" s="63">
        <v>0</v>
      </c>
      <c r="M49" s="62"/>
      <c r="N49" s="61">
        <v>0</v>
      </c>
      <c r="O49" s="53"/>
      <c r="P49" s="52" t="s">
        <v>67</v>
      </c>
    </row>
    <row r="50" spans="1:16" s="43" customFormat="1" ht="24" customHeight="1">
      <c r="A50" s="52" t="s">
        <v>66</v>
      </c>
      <c r="C50" s="60"/>
      <c r="D50" s="59"/>
      <c r="E50" s="58">
        <v>6142</v>
      </c>
      <c r="F50" s="57">
        <v>10643383</v>
      </c>
      <c r="G50" s="56"/>
      <c r="H50" s="57">
        <v>8547980</v>
      </c>
      <c r="I50" s="56"/>
      <c r="J50" s="54">
        <v>1543933</v>
      </c>
      <c r="K50" s="55"/>
      <c r="L50" s="55">
        <v>452057</v>
      </c>
      <c r="M50" s="55"/>
      <c r="N50" s="54">
        <v>99413</v>
      </c>
      <c r="O50" s="53"/>
      <c r="P50" s="52" t="s">
        <v>65</v>
      </c>
    </row>
    <row r="51" spans="1:16" s="43" customFormat="1" ht="24" customHeight="1">
      <c r="A51" s="52" t="s">
        <v>64</v>
      </c>
      <c r="C51" s="60"/>
      <c r="D51" s="59"/>
      <c r="E51" s="66">
        <v>0</v>
      </c>
      <c r="F51" s="65">
        <v>0</v>
      </c>
      <c r="G51" s="61"/>
      <c r="H51" s="65">
        <v>0</v>
      </c>
      <c r="I51" s="62"/>
      <c r="J51" s="63">
        <v>0</v>
      </c>
      <c r="K51" s="64"/>
      <c r="L51" s="63">
        <v>0</v>
      </c>
      <c r="M51" s="62"/>
      <c r="N51" s="61">
        <v>0</v>
      </c>
      <c r="O51" s="53"/>
      <c r="P51" s="52" t="s">
        <v>63</v>
      </c>
    </row>
    <row r="52" spans="1:16" s="43" customFormat="1" ht="24" customHeight="1">
      <c r="A52" s="52" t="s">
        <v>62</v>
      </c>
      <c r="C52" s="60"/>
      <c r="D52" s="59"/>
      <c r="E52" s="58">
        <v>9602</v>
      </c>
      <c r="F52" s="57">
        <v>26299176</v>
      </c>
      <c r="G52" s="56"/>
      <c r="H52" s="57">
        <v>17054247</v>
      </c>
      <c r="I52" s="56"/>
      <c r="J52" s="54">
        <v>7701108</v>
      </c>
      <c r="K52" s="55"/>
      <c r="L52" s="55">
        <v>790824</v>
      </c>
      <c r="M52" s="55"/>
      <c r="N52" s="54">
        <v>752997</v>
      </c>
      <c r="O52" s="53"/>
      <c r="P52" s="52" t="s">
        <v>61</v>
      </c>
    </row>
    <row r="53" spans="1:16" s="43" customFormat="1" ht="7.5" customHeight="1">
      <c r="A53" s="51"/>
      <c r="B53" s="51"/>
      <c r="C53" s="51"/>
      <c r="D53" s="50"/>
      <c r="E53" s="49"/>
      <c r="F53" s="46"/>
      <c r="G53" s="48"/>
      <c r="H53" s="46"/>
      <c r="I53" s="48"/>
      <c r="J53" s="47"/>
      <c r="K53" s="45"/>
      <c r="L53" s="45"/>
      <c r="M53" s="45"/>
      <c r="N53" s="47"/>
      <c r="O53" s="46"/>
      <c r="P53" s="45"/>
    </row>
    <row r="54" spans="1:16" s="43" customFormat="1" ht="3" customHeight="1">
      <c r="E54" s="44"/>
      <c r="F54" s="44"/>
      <c r="G54" s="44"/>
      <c r="H54" s="44"/>
      <c r="I54" s="44"/>
      <c r="J54" s="44"/>
      <c r="K54" s="44"/>
      <c r="L54" s="44"/>
      <c r="M54" s="44"/>
      <c r="N54" s="44"/>
      <c r="P54" s="38"/>
    </row>
    <row r="55" spans="1:16" s="43" customFormat="1" ht="1.5" customHeight="1">
      <c r="P55" s="37"/>
    </row>
    <row r="56" spans="1:16">
      <c r="B56" s="40" t="s">
        <v>60</v>
      </c>
      <c r="C56" s="39"/>
      <c r="D56" s="39"/>
      <c r="E56" s="37"/>
      <c r="F56" s="41"/>
      <c r="G56" s="41"/>
    </row>
    <row r="57" spans="1:16">
      <c r="B57" s="42" t="s">
        <v>59</v>
      </c>
      <c r="C57" s="39"/>
      <c r="D57" s="39"/>
      <c r="E57" s="37"/>
      <c r="F57" s="41"/>
      <c r="G57" s="41"/>
    </row>
    <row r="58" spans="1:16">
      <c r="B58" s="40" t="s">
        <v>58</v>
      </c>
      <c r="C58" s="40"/>
      <c r="D58" s="40"/>
      <c r="E58" s="37"/>
      <c r="F58" s="41"/>
      <c r="G58" s="41"/>
    </row>
    <row r="59" spans="1:16">
      <c r="B59" s="40" t="s">
        <v>57</v>
      </c>
      <c r="C59" s="40"/>
      <c r="D59" s="40"/>
      <c r="E59" s="37"/>
      <c r="F59" s="39"/>
      <c r="G59" s="39"/>
    </row>
    <row r="60" spans="1:16">
      <c r="B60" s="39"/>
      <c r="C60" s="39"/>
      <c r="D60" s="39"/>
      <c r="E60" s="39"/>
      <c r="F60" s="39"/>
      <c r="G60" s="39"/>
    </row>
  </sheetData>
  <mergeCells count="19">
    <mergeCell ref="H38:I38"/>
    <mergeCell ref="A35:D39"/>
    <mergeCell ref="F35:N35"/>
    <mergeCell ref="P35:P39"/>
    <mergeCell ref="F36:G36"/>
    <mergeCell ref="H36:I36"/>
    <mergeCell ref="F37:G37"/>
    <mergeCell ref="H37:I37"/>
    <mergeCell ref="F38:G38"/>
    <mergeCell ref="A10:D10"/>
    <mergeCell ref="H8:I8"/>
    <mergeCell ref="F8:G8"/>
    <mergeCell ref="H7:I7"/>
    <mergeCell ref="F7:G7"/>
    <mergeCell ref="P5:P9"/>
    <mergeCell ref="A5:D9"/>
    <mergeCell ref="H6:I6"/>
    <mergeCell ref="F6:G6"/>
    <mergeCell ref="F5:N5"/>
  </mergeCells>
  <pageMargins left="0.35433070866141736" right="0" top="0.34" bottom="0" header="0.3" footer="0.16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58"/>
  <sheetViews>
    <sheetView showGridLines="0" tabSelected="1" topLeftCell="C1" workbookViewId="0">
      <selection activeCell="J13" sqref="J13"/>
    </sheetView>
  </sheetViews>
  <sheetFormatPr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28515625" style="8" customWidth="1"/>
    <col min="8" max="8" width="12.85546875" style="8" customWidth="1"/>
    <col min="9" max="9" width="0.7109375" style="8" customWidth="1"/>
    <col min="10" max="10" width="13.42578125" style="8" customWidth="1"/>
    <col min="11" max="11" width="1" style="8" customWidth="1"/>
    <col min="12" max="12" width="14.42578125" style="8" customWidth="1"/>
    <col min="13" max="13" width="1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23.25" customHeight="1">
      <c r="A1" s="1"/>
      <c r="B1" s="1" t="s">
        <v>0</v>
      </c>
      <c r="C1" s="2">
        <v>13.1</v>
      </c>
      <c r="D1" s="1" t="s">
        <v>173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>
      <c r="A2" s="4"/>
      <c r="B2" s="1" t="s">
        <v>32</v>
      </c>
      <c r="C2" s="2">
        <v>13.1</v>
      </c>
      <c r="D2" s="1" t="s">
        <v>174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1" customFormat="1" ht="21" customHeight="1">
      <c r="A4" s="140" t="s">
        <v>29</v>
      </c>
      <c r="B4" s="141"/>
      <c r="C4" s="141"/>
      <c r="D4" s="142"/>
      <c r="E4" s="9" t="s">
        <v>3</v>
      </c>
      <c r="F4" s="147" t="s">
        <v>17</v>
      </c>
      <c r="G4" s="148"/>
      <c r="H4" s="148"/>
      <c r="I4" s="148"/>
      <c r="J4" s="148"/>
      <c r="K4" s="148"/>
      <c r="L4" s="148"/>
      <c r="M4" s="148"/>
      <c r="N4" s="149"/>
      <c r="O4" s="10"/>
      <c r="P4" s="150" t="s">
        <v>30</v>
      </c>
    </row>
    <row r="5" spans="1:16" s="11" customFormat="1" ht="21" customHeight="1">
      <c r="A5" s="143"/>
      <c r="B5" s="143"/>
      <c r="C5" s="143"/>
      <c r="D5" s="144"/>
      <c r="E5" s="12" t="s">
        <v>4</v>
      </c>
      <c r="F5" s="153"/>
      <c r="G5" s="154"/>
      <c r="H5" s="153"/>
      <c r="I5" s="154"/>
      <c r="J5" s="12" t="s">
        <v>12</v>
      </c>
      <c r="K5" s="14"/>
      <c r="L5" s="15" t="s">
        <v>8</v>
      </c>
      <c r="M5" s="15"/>
      <c r="N5" s="13"/>
      <c r="O5" s="13"/>
      <c r="P5" s="151"/>
    </row>
    <row r="6" spans="1:16" s="11" customFormat="1" ht="21" customHeight="1">
      <c r="A6" s="143"/>
      <c r="B6" s="143"/>
      <c r="C6" s="143"/>
      <c r="D6" s="144"/>
      <c r="E6" s="12" t="s">
        <v>5</v>
      </c>
      <c r="F6" s="153"/>
      <c r="G6" s="154"/>
      <c r="H6" s="153"/>
      <c r="I6" s="154"/>
      <c r="J6" s="12" t="s">
        <v>13</v>
      </c>
      <c r="K6" s="14"/>
      <c r="L6" s="15" t="s">
        <v>9</v>
      </c>
      <c r="M6" s="15"/>
      <c r="N6" s="13"/>
      <c r="O6" s="13"/>
      <c r="P6" s="151"/>
    </row>
    <row r="7" spans="1:16" s="11" customFormat="1" ht="21" customHeight="1">
      <c r="A7" s="143"/>
      <c r="B7" s="143"/>
      <c r="C7" s="143"/>
      <c r="D7" s="144"/>
      <c r="E7" s="12" t="s">
        <v>44</v>
      </c>
      <c r="F7" s="153" t="s">
        <v>1</v>
      </c>
      <c r="G7" s="154"/>
      <c r="H7" s="153" t="s">
        <v>15</v>
      </c>
      <c r="I7" s="154"/>
      <c r="J7" s="12" t="s">
        <v>14</v>
      </c>
      <c r="K7" s="14"/>
      <c r="L7" s="15" t="s">
        <v>10</v>
      </c>
      <c r="M7" s="15"/>
      <c r="N7" s="34" t="s">
        <v>6</v>
      </c>
      <c r="O7" s="13"/>
      <c r="P7" s="151"/>
    </row>
    <row r="8" spans="1:16" s="11" customFormat="1" ht="21" customHeight="1">
      <c r="A8" s="145"/>
      <c r="B8" s="145"/>
      <c r="C8" s="145"/>
      <c r="D8" s="146"/>
      <c r="E8" s="16" t="s">
        <v>45</v>
      </c>
      <c r="F8" s="17" t="s">
        <v>2</v>
      </c>
      <c r="G8" s="18"/>
      <c r="H8" s="17" t="s">
        <v>16</v>
      </c>
      <c r="I8" s="18"/>
      <c r="J8" s="16" t="s">
        <v>18</v>
      </c>
      <c r="K8" s="19"/>
      <c r="L8" s="19" t="s">
        <v>11</v>
      </c>
      <c r="M8" s="19"/>
      <c r="N8" s="16" t="s">
        <v>7</v>
      </c>
      <c r="O8" s="17"/>
      <c r="P8" s="152"/>
    </row>
    <row r="9" spans="1:16" s="40" customFormat="1" ht="18.75" customHeight="1">
      <c r="A9" s="138" t="s">
        <v>19</v>
      </c>
      <c r="B9" s="138"/>
      <c r="C9" s="138"/>
      <c r="D9" s="139"/>
      <c r="E9" s="92">
        <v>815203</v>
      </c>
      <c r="F9" s="90">
        <v>5832.0563980099996</v>
      </c>
      <c r="G9" s="93"/>
      <c r="H9" s="90">
        <v>1288.2483083300003</v>
      </c>
      <c r="I9" s="93"/>
      <c r="J9" s="116">
        <v>4022.2332820299998</v>
      </c>
      <c r="L9" s="90">
        <v>411.1258251299999</v>
      </c>
      <c r="M9" s="91"/>
      <c r="N9" s="90">
        <v>110.44898252000003</v>
      </c>
      <c r="O9" s="84"/>
      <c r="P9" s="89" t="s">
        <v>2</v>
      </c>
    </row>
    <row r="10" spans="1:16" s="40" customFormat="1" ht="18" customHeight="1">
      <c r="A10" s="52" t="s">
        <v>126</v>
      </c>
      <c r="B10" s="42"/>
      <c r="D10" s="59"/>
      <c r="E10" s="58">
        <v>183441</v>
      </c>
      <c r="F10" s="88">
        <v>1893.17036312</v>
      </c>
      <c r="G10" s="87"/>
      <c r="H10" s="88">
        <v>419.35595843999999</v>
      </c>
      <c r="I10" s="87"/>
      <c r="J10" s="85">
        <v>1243.9417483899999</v>
      </c>
      <c r="K10" s="86"/>
      <c r="L10" s="86">
        <v>201.03916542000002</v>
      </c>
      <c r="M10" s="86"/>
      <c r="N10" s="85">
        <v>28.833490869999999</v>
      </c>
      <c r="O10" s="84"/>
      <c r="P10" s="52" t="s">
        <v>125</v>
      </c>
    </row>
    <row r="11" spans="1:16" s="40" customFormat="1" ht="18" customHeight="1">
      <c r="A11" s="52" t="s">
        <v>124</v>
      </c>
      <c r="B11" s="42"/>
      <c r="D11" s="59"/>
      <c r="E11" s="58">
        <v>30376</v>
      </c>
      <c r="F11" s="88">
        <v>133.51518988000004</v>
      </c>
      <c r="G11" s="87"/>
      <c r="H11" s="88">
        <v>39.613993950000001</v>
      </c>
      <c r="I11" s="87"/>
      <c r="J11" s="85">
        <v>81.873034710000013</v>
      </c>
      <c r="K11" s="86"/>
      <c r="L11" s="86">
        <v>9.6349276200000009</v>
      </c>
      <c r="M11" s="86"/>
      <c r="N11" s="85">
        <v>2.3932336000000003</v>
      </c>
      <c r="O11" s="84"/>
      <c r="P11" s="52" t="s">
        <v>123</v>
      </c>
    </row>
    <row r="12" spans="1:16" s="40" customFormat="1" ht="18" customHeight="1">
      <c r="A12" s="52" t="s">
        <v>122</v>
      </c>
      <c r="B12" s="42"/>
      <c r="D12" s="59"/>
      <c r="E12" s="58">
        <v>20810</v>
      </c>
      <c r="F12" s="88">
        <v>180.79818973000002</v>
      </c>
      <c r="G12" s="87"/>
      <c r="H12" s="88">
        <v>27.732593720000001</v>
      </c>
      <c r="I12" s="87"/>
      <c r="J12" s="85">
        <v>147.67348626</v>
      </c>
      <c r="K12" s="86"/>
      <c r="L12" s="86">
        <v>4.4554813499999995</v>
      </c>
      <c r="M12" s="86"/>
      <c r="N12" s="85">
        <v>0.93662839999999992</v>
      </c>
      <c r="O12" s="84"/>
      <c r="P12" s="52" t="s">
        <v>121</v>
      </c>
    </row>
    <row r="13" spans="1:16" s="40" customFormat="1" ht="18" customHeight="1">
      <c r="A13" s="52" t="s">
        <v>120</v>
      </c>
      <c r="B13" s="42"/>
      <c r="D13" s="59"/>
      <c r="E13" s="58">
        <v>18082</v>
      </c>
      <c r="F13" s="88">
        <v>32.090607489999996</v>
      </c>
      <c r="G13" s="87"/>
      <c r="H13" s="88">
        <v>19.188462000000001</v>
      </c>
      <c r="I13" s="87"/>
      <c r="J13" s="85">
        <v>7.8926696200000004</v>
      </c>
      <c r="K13" s="86"/>
      <c r="L13" s="86">
        <v>3.9007215300000002</v>
      </c>
      <c r="M13" s="86"/>
      <c r="N13" s="85">
        <v>1.1087543400000004</v>
      </c>
      <c r="O13" s="84"/>
      <c r="P13" s="52" t="s">
        <v>119</v>
      </c>
    </row>
    <row r="14" spans="1:16" s="40" customFormat="1" ht="18" customHeight="1">
      <c r="A14" s="52" t="s">
        <v>118</v>
      </c>
      <c r="B14" s="42"/>
      <c r="D14" s="59"/>
      <c r="E14" s="58">
        <v>8161</v>
      </c>
      <c r="F14" s="88">
        <v>14.276255199999998</v>
      </c>
      <c r="G14" s="87"/>
      <c r="H14" s="88">
        <v>8.8352939999999993</v>
      </c>
      <c r="I14" s="87"/>
      <c r="J14" s="85">
        <v>2.6192726899999994</v>
      </c>
      <c r="K14" s="86"/>
      <c r="L14" s="86">
        <v>1.94122756</v>
      </c>
      <c r="M14" s="86"/>
      <c r="N14" s="85">
        <v>0.88046094999999991</v>
      </c>
      <c r="O14" s="84"/>
      <c r="P14" s="52" t="s">
        <v>117</v>
      </c>
    </row>
    <row r="15" spans="1:16" s="40" customFormat="1" ht="18" customHeight="1">
      <c r="A15" s="52" t="s">
        <v>116</v>
      </c>
      <c r="B15" s="42"/>
      <c r="D15" s="59"/>
      <c r="E15" s="58">
        <v>18542</v>
      </c>
      <c r="F15" s="88">
        <v>36.952048560000001</v>
      </c>
      <c r="G15" s="87"/>
      <c r="H15" s="88">
        <v>20.375503699999999</v>
      </c>
      <c r="I15" s="87"/>
      <c r="J15" s="85">
        <v>11.07283589</v>
      </c>
      <c r="K15" s="86"/>
      <c r="L15" s="86">
        <v>4.4883009399999994</v>
      </c>
      <c r="M15" s="86"/>
      <c r="N15" s="85">
        <v>1.0154080300000001</v>
      </c>
      <c r="O15" s="84"/>
      <c r="P15" s="52" t="s">
        <v>115</v>
      </c>
    </row>
    <row r="16" spans="1:16" s="40" customFormat="1" ht="18" customHeight="1">
      <c r="A16" s="52" t="s">
        <v>114</v>
      </c>
      <c r="B16" s="42"/>
      <c r="D16" s="59"/>
      <c r="E16" s="58">
        <v>28148</v>
      </c>
      <c r="F16" s="88">
        <v>381.86475958000005</v>
      </c>
      <c r="G16" s="87"/>
      <c r="H16" s="88">
        <v>40.660506300000002</v>
      </c>
      <c r="I16" s="87"/>
      <c r="J16" s="85">
        <v>322.39610882000005</v>
      </c>
      <c r="K16" s="86"/>
      <c r="L16" s="86">
        <v>14.151448889999998</v>
      </c>
      <c r="M16" s="86"/>
      <c r="N16" s="85">
        <v>4.6566955700000001</v>
      </c>
      <c r="O16" s="84"/>
      <c r="P16" s="52" t="s">
        <v>113</v>
      </c>
    </row>
    <row r="17" spans="1:16" s="40" customFormat="1" ht="18" customHeight="1">
      <c r="A17" s="52" t="s">
        <v>112</v>
      </c>
      <c r="B17" s="42"/>
      <c r="D17" s="59"/>
      <c r="E17" s="58">
        <v>34391</v>
      </c>
      <c r="F17" s="88">
        <v>136.77884057</v>
      </c>
      <c r="G17" s="87"/>
      <c r="H17" s="88">
        <v>41.435843970000001</v>
      </c>
      <c r="I17" s="87"/>
      <c r="J17" s="85">
        <v>82.978209180000007</v>
      </c>
      <c r="K17" s="86"/>
      <c r="L17" s="86">
        <v>8.0190904099999987</v>
      </c>
      <c r="M17" s="86"/>
      <c r="N17" s="85">
        <v>4.3456970099999994</v>
      </c>
      <c r="O17" s="84"/>
      <c r="P17" s="52" t="s">
        <v>111</v>
      </c>
    </row>
    <row r="18" spans="1:16" s="40" customFormat="1" ht="18" customHeight="1">
      <c r="A18" s="52" t="s">
        <v>110</v>
      </c>
      <c r="B18" s="42"/>
      <c r="D18" s="59"/>
      <c r="E18" s="58">
        <v>21922</v>
      </c>
      <c r="F18" s="88">
        <v>45.168245380000009</v>
      </c>
      <c r="G18" s="87"/>
      <c r="H18" s="88">
        <v>24.75523921000001</v>
      </c>
      <c r="I18" s="87"/>
      <c r="J18" s="85">
        <v>13.8369312</v>
      </c>
      <c r="K18" s="86"/>
      <c r="L18" s="86">
        <v>4.4213110899999997</v>
      </c>
      <c r="M18" s="86"/>
      <c r="N18" s="85">
        <v>2.15476388</v>
      </c>
      <c r="O18" s="84"/>
      <c r="P18" s="52" t="s">
        <v>109</v>
      </c>
    </row>
    <row r="19" spans="1:16" s="40" customFormat="1" ht="18" customHeight="1">
      <c r="A19" s="52" t="s">
        <v>108</v>
      </c>
      <c r="B19" s="42"/>
      <c r="D19" s="59"/>
      <c r="E19" s="58">
        <v>28019</v>
      </c>
      <c r="F19" s="88">
        <v>78.592909980000016</v>
      </c>
      <c r="G19" s="87"/>
      <c r="H19" s="88">
        <v>38.619371210000004</v>
      </c>
      <c r="I19" s="87"/>
      <c r="J19" s="85">
        <v>30.090775420000003</v>
      </c>
      <c r="K19" s="86"/>
      <c r="L19" s="86">
        <v>7.5474881999999992</v>
      </c>
      <c r="M19" s="86"/>
      <c r="N19" s="85">
        <v>2.3352751499999997</v>
      </c>
      <c r="O19" s="84"/>
      <c r="P19" s="52" t="s">
        <v>107</v>
      </c>
    </row>
    <row r="20" spans="1:16" s="40" customFormat="1" ht="18" customHeight="1">
      <c r="A20" s="52" t="s">
        <v>106</v>
      </c>
      <c r="B20" s="42"/>
      <c r="D20" s="59"/>
      <c r="E20" s="58">
        <v>13050</v>
      </c>
      <c r="F20" s="88">
        <v>22.95449868</v>
      </c>
      <c r="G20" s="87"/>
      <c r="H20" s="88">
        <v>13.817063169999999</v>
      </c>
      <c r="I20" s="87"/>
      <c r="J20" s="85">
        <v>5.6430895799999998</v>
      </c>
      <c r="K20" s="86"/>
      <c r="L20" s="86">
        <v>2.8450887500000004</v>
      </c>
      <c r="M20" s="86"/>
      <c r="N20" s="85">
        <v>0.6492571800000001</v>
      </c>
      <c r="O20" s="84"/>
      <c r="P20" s="52" t="s">
        <v>105</v>
      </c>
    </row>
    <row r="21" spans="1:16" s="40" customFormat="1" ht="18" customHeight="1">
      <c r="A21" s="52" t="s">
        <v>104</v>
      </c>
      <c r="B21" s="42"/>
      <c r="D21" s="59"/>
      <c r="E21" s="58">
        <v>28185</v>
      </c>
      <c r="F21" s="88">
        <v>145.63569605000004</v>
      </c>
      <c r="G21" s="87"/>
      <c r="H21" s="88">
        <v>32.780028890000004</v>
      </c>
      <c r="I21" s="87"/>
      <c r="J21" s="85">
        <v>100.63182047000001</v>
      </c>
      <c r="K21" s="86"/>
      <c r="L21" s="86">
        <v>9.8762791700000001</v>
      </c>
      <c r="M21" s="86"/>
      <c r="N21" s="85">
        <v>2.3475675200000006</v>
      </c>
      <c r="O21" s="84"/>
      <c r="P21" s="52" t="s">
        <v>103</v>
      </c>
    </row>
    <row r="22" spans="1:16" s="40" customFormat="1" ht="18" customHeight="1">
      <c r="A22" s="52" t="s">
        <v>102</v>
      </c>
      <c r="B22" s="42"/>
      <c r="D22" s="59"/>
      <c r="E22" s="58">
        <v>18980</v>
      </c>
      <c r="F22" s="88">
        <v>41.429574280000004</v>
      </c>
      <c r="G22" s="87"/>
      <c r="H22" s="88">
        <v>21.126746130000004</v>
      </c>
      <c r="I22" s="87"/>
      <c r="J22" s="85">
        <v>15.481622420000004</v>
      </c>
      <c r="K22" s="86"/>
      <c r="L22" s="86">
        <v>3.7811333499999997</v>
      </c>
      <c r="M22" s="86"/>
      <c r="N22" s="85">
        <v>1.04007238</v>
      </c>
      <c r="O22" s="84"/>
      <c r="P22" s="52" t="s">
        <v>101</v>
      </c>
    </row>
    <row r="23" spans="1:16" s="40" customFormat="1" ht="18" customHeight="1">
      <c r="A23" s="52" t="s">
        <v>100</v>
      </c>
      <c r="B23" s="42"/>
      <c r="D23" s="59"/>
      <c r="E23" s="58">
        <v>36766</v>
      </c>
      <c r="F23" s="88">
        <v>199.03350024000005</v>
      </c>
      <c r="G23" s="87"/>
      <c r="H23" s="88">
        <v>51.230882970000003</v>
      </c>
      <c r="I23" s="87"/>
      <c r="J23" s="85">
        <v>131.74418111000003</v>
      </c>
      <c r="K23" s="86"/>
      <c r="L23" s="86">
        <v>11.069612539999998</v>
      </c>
      <c r="M23" s="86"/>
      <c r="N23" s="85">
        <v>4.9888236199999998</v>
      </c>
      <c r="O23" s="84"/>
      <c r="P23" s="52" t="s">
        <v>99</v>
      </c>
    </row>
    <row r="24" spans="1:16" s="40" customFormat="1" ht="18" customHeight="1">
      <c r="A24" s="52" t="s">
        <v>98</v>
      </c>
      <c r="B24" s="42"/>
      <c r="D24" s="59"/>
      <c r="E24" s="58">
        <v>39597</v>
      </c>
      <c r="F24" s="88">
        <v>328.18328762000004</v>
      </c>
      <c r="G24" s="87"/>
      <c r="H24" s="88">
        <v>48.605945609999999</v>
      </c>
      <c r="I24" s="87"/>
      <c r="J24" s="85">
        <v>265.26179027000006</v>
      </c>
      <c r="K24" s="86"/>
      <c r="L24" s="86">
        <v>10.692278849999997</v>
      </c>
      <c r="M24" s="86"/>
      <c r="N24" s="85">
        <v>3.6232728899999995</v>
      </c>
      <c r="O24" s="84"/>
      <c r="P24" s="52" t="s">
        <v>97</v>
      </c>
    </row>
    <row r="25" spans="1:16" s="40" customFormat="1" ht="18" customHeight="1">
      <c r="A25" s="52" t="s">
        <v>96</v>
      </c>
      <c r="B25" s="42"/>
      <c r="D25" s="59"/>
      <c r="E25" s="58">
        <v>19215</v>
      </c>
      <c r="F25" s="88">
        <v>36.255942040000001</v>
      </c>
      <c r="G25" s="87"/>
      <c r="H25" s="88">
        <v>20.508772</v>
      </c>
      <c r="I25" s="87"/>
      <c r="J25" s="85">
        <v>10.067885629999999</v>
      </c>
      <c r="K25" s="86"/>
      <c r="L25" s="86">
        <v>4.4060443899999999</v>
      </c>
      <c r="M25" s="86"/>
      <c r="N25" s="85">
        <v>1.27324002</v>
      </c>
      <c r="O25" s="84"/>
      <c r="P25" s="52" t="s">
        <v>95</v>
      </c>
    </row>
    <row r="26" spans="1:16" s="40" customFormat="1" ht="18" customHeight="1">
      <c r="A26" s="52" t="s">
        <v>94</v>
      </c>
      <c r="B26" s="42"/>
      <c r="D26" s="59"/>
      <c r="E26" s="58">
        <v>26812</v>
      </c>
      <c r="F26" s="88">
        <v>65.266924590000002</v>
      </c>
      <c r="G26" s="87"/>
      <c r="H26" s="88">
        <v>27.71501834</v>
      </c>
      <c r="I26" s="87"/>
      <c r="J26" s="85">
        <v>29.790545959999996</v>
      </c>
      <c r="K26" s="86"/>
      <c r="L26" s="86">
        <v>6.3126133000000006</v>
      </c>
      <c r="M26" s="86"/>
      <c r="N26" s="85">
        <v>1.4487469900000001</v>
      </c>
      <c r="O26" s="84"/>
      <c r="P26" s="52" t="s">
        <v>93</v>
      </c>
    </row>
    <row r="27" spans="1:16" s="40" customFormat="1" ht="18" customHeight="1">
      <c r="A27" s="52" t="s">
        <v>92</v>
      </c>
      <c r="B27" s="42"/>
      <c r="D27" s="59"/>
      <c r="E27" s="58">
        <v>29619</v>
      </c>
      <c r="F27" s="88">
        <v>750.67666463</v>
      </c>
      <c r="G27" s="87"/>
      <c r="H27" s="88">
        <v>43.969169599999994</v>
      </c>
      <c r="I27" s="87"/>
      <c r="J27" s="85">
        <v>695.39138653999998</v>
      </c>
      <c r="K27" s="86"/>
      <c r="L27" s="86">
        <v>6.4422454800000004</v>
      </c>
      <c r="M27" s="86"/>
      <c r="N27" s="85">
        <v>4.8738630100000009</v>
      </c>
      <c r="O27" s="84"/>
      <c r="P27" s="52" t="s">
        <v>91</v>
      </c>
    </row>
    <row r="28" spans="1:16" s="40" customFormat="1" ht="18" customHeight="1">
      <c r="A28" s="52" t="s">
        <v>90</v>
      </c>
      <c r="D28" s="59"/>
      <c r="E28" s="58">
        <v>13090</v>
      </c>
      <c r="F28" s="88">
        <v>84.79601101999998</v>
      </c>
      <c r="G28" s="87"/>
      <c r="H28" s="88">
        <v>21.137017950000001</v>
      </c>
      <c r="I28" s="87"/>
      <c r="J28" s="85">
        <v>55.136363499999995</v>
      </c>
      <c r="K28" s="86"/>
      <c r="L28" s="86">
        <v>6.7344839299999997</v>
      </c>
      <c r="M28" s="86"/>
      <c r="N28" s="85">
        <v>1.7881456399999998</v>
      </c>
      <c r="O28" s="84"/>
      <c r="P28" s="52" t="s">
        <v>89</v>
      </c>
    </row>
    <row r="29" spans="1:16" s="11" customFormat="1" ht="9" customHeight="1">
      <c r="D29" s="21"/>
      <c r="F29" s="20"/>
      <c r="G29" s="21"/>
      <c r="H29" s="20"/>
      <c r="I29" s="21"/>
      <c r="J29" s="22"/>
      <c r="N29" s="22"/>
      <c r="O29" s="20"/>
    </row>
    <row r="30" spans="1:16" s="81" customFormat="1" ht="27" customHeight="1">
      <c r="A30" s="79"/>
      <c r="B30" s="79" t="s">
        <v>0</v>
      </c>
      <c r="C30" s="80">
        <v>13.1</v>
      </c>
      <c r="D30" s="79" t="s">
        <v>175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  <row r="31" spans="1:16" s="77" customFormat="1">
      <c r="A31" s="78"/>
      <c r="B31" s="79" t="s">
        <v>32</v>
      </c>
      <c r="C31" s="80">
        <v>13.1</v>
      </c>
      <c r="D31" s="79" t="s">
        <v>176</v>
      </c>
      <c r="E31" s="78"/>
      <c r="F31" s="78"/>
      <c r="G31" s="78"/>
      <c r="H31" s="78"/>
      <c r="I31" s="78"/>
      <c r="J31" s="78"/>
      <c r="K31" s="78"/>
      <c r="L31" s="79"/>
      <c r="M31" s="78"/>
      <c r="N31" s="78"/>
      <c r="O31" s="78"/>
    </row>
    <row r="32" spans="1:16" s="37" customFormat="1" ht="5.25" customHeight="1">
      <c r="A32" s="51"/>
      <c r="P32" s="38"/>
    </row>
    <row r="33" spans="1:16" s="11" customFormat="1" ht="21" customHeight="1">
      <c r="A33" s="140" t="s">
        <v>29</v>
      </c>
      <c r="B33" s="141"/>
      <c r="C33" s="141"/>
      <c r="D33" s="142"/>
      <c r="E33" s="9" t="s">
        <v>3</v>
      </c>
      <c r="F33" s="147" t="s">
        <v>17</v>
      </c>
      <c r="G33" s="148"/>
      <c r="H33" s="148"/>
      <c r="I33" s="148"/>
      <c r="J33" s="148"/>
      <c r="K33" s="148"/>
      <c r="L33" s="148"/>
      <c r="M33" s="148"/>
      <c r="N33" s="149"/>
      <c r="O33" s="10"/>
      <c r="P33" s="150" t="s">
        <v>30</v>
      </c>
    </row>
    <row r="34" spans="1:16" s="11" customFormat="1" ht="21" customHeight="1">
      <c r="A34" s="143"/>
      <c r="B34" s="143"/>
      <c r="C34" s="143"/>
      <c r="D34" s="144"/>
      <c r="E34" s="12" t="s">
        <v>4</v>
      </c>
      <c r="F34" s="153"/>
      <c r="G34" s="154"/>
      <c r="H34" s="153"/>
      <c r="I34" s="154"/>
      <c r="J34" s="12" t="s">
        <v>12</v>
      </c>
      <c r="K34" s="14"/>
      <c r="L34" s="15" t="s">
        <v>8</v>
      </c>
      <c r="M34" s="15"/>
      <c r="N34" s="35"/>
      <c r="O34" s="35"/>
      <c r="P34" s="151"/>
    </row>
    <row r="35" spans="1:16" s="11" customFormat="1" ht="21" customHeight="1">
      <c r="A35" s="143"/>
      <c r="B35" s="143"/>
      <c r="C35" s="143"/>
      <c r="D35" s="144"/>
      <c r="E35" s="12" t="s">
        <v>5</v>
      </c>
      <c r="F35" s="153"/>
      <c r="G35" s="154"/>
      <c r="H35" s="153"/>
      <c r="I35" s="154"/>
      <c r="J35" s="12" t="s">
        <v>13</v>
      </c>
      <c r="K35" s="14"/>
      <c r="L35" s="15" t="s">
        <v>9</v>
      </c>
      <c r="M35" s="15"/>
      <c r="N35" s="35"/>
      <c r="O35" s="35"/>
      <c r="P35" s="151"/>
    </row>
    <row r="36" spans="1:16" s="11" customFormat="1" ht="21" customHeight="1">
      <c r="A36" s="143"/>
      <c r="B36" s="143"/>
      <c r="C36" s="143"/>
      <c r="D36" s="144"/>
      <c r="E36" s="12" t="s">
        <v>44</v>
      </c>
      <c r="F36" s="153" t="s">
        <v>1</v>
      </c>
      <c r="G36" s="154"/>
      <c r="H36" s="153" t="s">
        <v>15</v>
      </c>
      <c r="I36" s="154"/>
      <c r="J36" s="12" t="s">
        <v>14</v>
      </c>
      <c r="K36" s="14"/>
      <c r="L36" s="15" t="s">
        <v>10</v>
      </c>
      <c r="M36" s="15"/>
      <c r="N36" s="35" t="s">
        <v>6</v>
      </c>
      <c r="O36" s="35"/>
      <c r="P36" s="151"/>
    </row>
    <row r="37" spans="1:16" s="11" customFormat="1" ht="21" customHeight="1">
      <c r="A37" s="145"/>
      <c r="B37" s="145"/>
      <c r="C37" s="145"/>
      <c r="D37" s="146"/>
      <c r="E37" s="16" t="s">
        <v>45</v>
      </c>
      <c r="F37" s="17" t="s">
        <v>2</v>
      </c>
      <c r="G37" s="18"/>
      <c r="H37" s="17" t="s">
        <v>16</v>
      </c>
      <c r="I37" s="36"/>
      <c r="J37" s="16" t="s">
        <v>18</v>
      </c>
      <c r="K37" s="19"/>
      <c r="L37" s="19" t="s">
        <v>11</v>
      </c>
      <c r="M37" s="19"/>
      <c r="N37" s="16" t="s">
        <v>7</v>
      </c>
      <c r="O37" s="17"/>
      <c r="P37" s="152"/>
    </row>
    <row r="38" spans="1:16" s="43" customFormat="1" ht="19.5" customHeight="1">
      <c r="A38" s="52" t="s">
        <v>86</v>
      </c>
      <c r="C38" s="60"/>
      <c r="D38" s="59"/>
      <c r="E38" s="58">
        <v>35882</v>
      </c>
      <c r="F38" s="57">
        <v>285.52338361</v>
      </c>
      <c r="G38" s="56"/>
      <c r="H38" s="57">
        <v>54.233847820000001</v>
      </c>
      <c r="I38" s="56"/>
      <c r="J38" s="54">
        <v>196.28296383</v>
      </c>
      <c r="K38" s="55"/>
      <c r="L38" s="55">
        <v>29.122737869999998</v>
      </c>
      <c r="M38" s="55"/>
      <c r="N38" s="54">
        <v>5.8838340900000006</v>
      </c>
      <c r="O38" s="53"/>
      <c r="P38" s="52" t="s">
        <v>85</v>
      </c>
    </row>
    <row r="39" spans="1:16" s="43" customFormat="1" ht="19.5" customHeight="1">
      <c r="A39" s="52" t="s">
        <v>84</v>
      </c>
      <c r="C39" s="60"/>
      <c r="D39" s="59"/>
      <c r="E39" s="58">
        <v>77004</v>
      </c>
      <c r="F39" s="57">
        <v>646.97871592999991</v>
      </c>
      <c r="G39" s="56"/>
      <c r="H39" s="57">
        <v>172.13457765000001</v>
      </c>
      <c r="I39" s="56"/>
      <c r="J39" s="54">
        <v>414.41236591999996</v>
      </c>
      <c r="K39" s="55"/>
      <c r="L39" s="55">
        <v>37.415765030000003</v>
      </c>
      <c r="M39" s="55"/>
      <c r="N39" s="54">
        <v>23.016007330000001</v>
      </c>
      <c r="O39" s="53"/>
      <c r="P39" s="52" t="s">
        <v>83</v>
      </c>
    </row>
    <row r="40" spans="1:16" s="43" customFormat="1" ht="19.5" customHeight="1">
      <c r="A40" s="52" t="s">
        <v>82</v>
      </c>
      <c r="C40" s="60"/>
      <c r="D40" s="59"/>
      <c r="E40" s="58">
        <v>17096</v>
      </c>
      <c r="F40" s="57">
        <v>146.61168875999996</v>
      </c>
      <c r="G40" s="56"/>
      <c r="H40" s="57">
        <v>20.688550079999999</v>
      </c>
      <c r="I40" s="56"/>
      <c r="J40" s="54">
        <v>120.76143494</v>
      </c>
      <c r="K40" s="55"/>
      <c r="L40" s="55">
        <v>3.43146964</v>
      </c>
      <c r="M40" s="55"/>
      <c r="N40" s="54">
        <v>1.7302340999999999</v>
      </c>
      <c r="O40" s="53"/>
      <c r="P40" s="52" t="s">
        <v>81</v>
      </c>
    </row>
    <row r="41" spans="1:16" s="43" customFormat="1" ht="19.5" customHeight="1">
      <c r="A41" s="52" t="s">
        <v>80</v>
      </c>
      <c r="C41" s="60"/>
      <c r="D41" s="59"/>
      <c r="E41" s="58">
        <v>8596</v>
      </c>
      <c r="F41" s="57">
        <v>19.665124629999998</v>
      </c>
      <c r="G41" s="56"/>
      <c r="H41" s="57">
        <v>8.565379609999999</v>
      </c>
      <c r="I41" s="56"/>
      <c r="J41" s="54">
        <v>6.8737110399999999</v>
      </c>
      <c r="K41" s="55"/>
      <c r="L41" s="55">
        <v>2.0656435000000002</v>
      </c>
      <c r="M41" s="55"/>
      <c r="N41" s="54">
        <v>2.1603904800000007</v>
      </c>
      <c r="O41" s="53"/>
      <c r="P41" s="52" t="s">
        <v>79</v>
      </c>
    </row>
    <row r="42" spans="1:16" s="43" customFormat="1" ht="19.5" customHeight="1">
      <c r="A42" s="52" t="s">
        <v>78</v>
      </c>
      <c r="C42" s="60"/>
      <c r="D42" s="59"/>
      <c r="E42" s="58">
        <v>6916</v>
      </c>
      <c r="F42" s="57">
        <v>11.770176299999999</v>
      </c>
      <c r="G42" s="56"/>
      <c r="H42" s="57">
        <v>7.3701470000000002</v>
      </c>
      <c r="I42" s="56"/>
      <c r="J42" s="54">
        <v>2.0316601099999998</v>
      </c>
      <c r="K42" s="55"/>
      <c r="L42" s="55">
        <v>1.6829985200000004</v>
      </c>
      <c r="M42" s="55"/>
      <c r="N42" s="54">
        <v>0.68537067000000007</v>
      </c>
      <c r="O42" s="53"/>
      <c r="P42" s="52" t="s">
        <v>77</v>
      </c>
    </row>
    <row r="43" spans="1:16" s="43" customFormat="1" ht="19.5" customHeight="1">
      <c r="A43" s="52" t="s">
        <v>76</v>
      </c>
      <c r="C43" s="60"/>
      <c r="D43" s="59"/>
      <c r="E43" s="58">
        <v>14011</v>
      </c>
      <c r="F43" s="57">
        <v>39.17080945</v>
      </c>
      <c r="G43" s="56"/>
      <c r="H43" s="57">
        <v>18.52061595</v>
      </c>
      <c r="I43" s="56"/>
      <c r="J43" s="54">
        <v>14.92527211</v>
      </c>
      <c r="K43" s="55"/>
      <c r="L43" s="55">
        <v>3.05491979</v>
      </c>
      <c r="M43" s="55"/>
      <c r="N43" s="54">
        <v>2.6700016</v>
      </c>
      <c r="O43" s="53"/>
      <c r="P43" s="52" t="s">
        <v>75</v>
      </c>
    </row>
    <row r="44" spans="1:16" s="43" customFormat="1" ht="19.5" customHeight="1">
      <c r="A44" s="52" t="s">
        <v>74</v>
      </c>
      <c r="C44" s="60"/>
      <c r="D44" s="59"/>
      <c r="E44" s="58">
        <v>6566</v>
      </c>
      <c r="F44" s="57">
        <v>10.557031779999999</v>
      </c>
      <c r="G44" s="56"/>
      <c r="H44" s="57">
        <v>7.5968645800000001</v>
      </c>
      <c r="I44" s="56"/>
      <c r="J44" s="54">
        <v>1.60493</v>
      </c>
      <c r="K44" s="55"/>
      <c r="L44" s="55">
        <v>0.91416960000000003</v>
      </c>
      <c r="M44" s="55"/>
      <c r="N44" s="54">
        <v>0.4410676</v>
      </c>
      <c r="O44" s="53"/>
      <c r="P44" s="52" t="s">
        <v>73</v>
      </c>
    </row>
    <row r="45" spans="1:16" s="43" customFormat="1" ht="19.5" customHeight="1">
      <c r="A45" s="52" t="s">
        <v>72</v>
      </c>
      <c r="C45" s="60"/>
      <c r="D45" s="59"/>
      <c r="E45" s="58">
        <v>6829</v>
      </c>
      <c r="F45" s="57">
        <v>10.33570606</v>
      </c>
      <c r="G45" s="56"/>
      <c r="H45" s="57">
        <v>7.03630566</v>
      </c>
      <c r="I45" s="56"/>
      <c r="J45" s="54">
        <v>1.84413629</v>
      </c>
      <c r="K45" s="55"/>
      <c r="L45" s="55">
        <v>1.0000000500000001</v>
      </c>
      <c r="M45" s="55"/>
      <c r="N45" s="54">
        <v>0.45526405999999991</v>
      </c>
      <c r="O45" s="53"/>
      <c r="P45" s="52" t="s">
        <v>71</v>
      </c>
    </row>
    <row r="46" spans="1:16" s="43" customFormat="1" ht="19.5" customHeight="1">
      <c r="A46" s="52" t="s">
        <v>70</v>
      </c>
      <c r="C46" s="60"/>
      <c r="D46" s="59"/>
      <c r="E46" s="58">
        <v>8899</v>
      </c>
      <c r="F46" s="57">
        <v>15.457694460000003</v>
      </c>
      <c r="G46" s="56"/>
      <c r="H46" s="57">
        <v>9.5444438000000016</v>
      </c>
      <c r="I46" s="56"/>
      <c r="J46" s="54">
        <v>3.3111276200000006</v>
      </c>
      <c r="K46" s="55"/>
      <c r="L46" s="55">
        <v>1.8500898399999999</v>
      </c>
      <c r="M46" s="55"/>
      <c r="N46" s="54">
        <v>0.75203319999999985</v>
      </c>
      <c r="O46" s="53"/>
      <c r="P46" s="52" t="s">
        <v>69</v>
      </c>
    </row>
    <row r="47" spans="1:16" s="43" customFormat="1" ht="19.5" customHeight="1">
      <c r="A47" s="52" t="s">
        <v>68</v>
      </c>
      <c r="C47" s="60"/>
      <c r="D47" s="59"/>
      <c r="E47" s="66"/>
      <c r="F47" s="65">
        <v>0</v>
      </c>
      <c r="G47" s="61"/>
      <c r="H47" s="65"/>
      <c r="I47" s="62"/>
      <c r="J47" s="63"/>
      <c r="K47" s="64"/>
      <c r="L47" s="63"/>
      <c r="M47" s="62"/>
      <c r="N47" s="61"/>
      <c r="O47" s="53"/>
      <c r="P47" s="52" t="s">
        <v>67</v>
      </c>
    </row>
    <row r="48" spans="1:16" s="43" customFormat="1" ht="19.5" customHeight="1">
      <c r="A48" s="52" t="s">
        <v>66</v>
      </c>
      <c r="C48" s="60"/>
      <c r="D48" s="59"/>
      <c r="E48" s="58">
        <v>6324</v>
      </c>
      <c r="F48" s="57">
        <v>11.36709954</v>
      </c>
      <c r="G48" s="56"/>
      <c r="H48" s="57">
        <v>6.7083720199999997</v>
      </c>
      <c r="I48" s="56"/>
      <c r="J48" s="54">
        <v>1.7469120500000004</v>
      </c>
      <c r="K48" s="55"/>
      <c r="L48" s="55">
        <v>2.3806893500000004</v>
      </c>
      <c r="M48" s="55"/>
      <c r="N48" s="54">
        <v>0.53112612000000003</v>
      </c>
      <c r="O48" s="53"/>
      <c r="P48" s="52" t="s">
        <v>65</v>
      </c>
    </row>
    <row r="49" spans="1:16" s="43" customFormat="1" ht="19.5" customHeight="1">
      <c r="A49" s="52" t="s">
        <v>64</v>
      </c>
      <c r="C49" s="60"/>
      <c r="D49" s="59"/>
      <c r="E49" s="66"/>
      <c r="F49" s="65">
        <v>0</v>
      </c>
      <c r="G49" s="61"/>
      <c r="H49" s="65"/>
      <c r="I49" s="62"/>
      <c r="J49" s="63"/>
      <c r="K49" s="64"/>
      <c r="L49" s="63"/>
      <c r="M49" s="62"/>
      <c r="N49" s="61"/>
      <c r="O49" s="53"/>
      <c r="P49" s="52" t="s">
        <v>63</v>
      </c>
    </row>
    <row r="50" spans="1:16" s="43" customFormat="1" ht="19.5" customHeight="1">
      <c r="A50" s="52" t="s">
        <v>62</v>
      </c>
      <c r="C50" s="60"/>
      <c r="D50" s="59"/>
      <c r="E50" s="58">
        <v>9874</v>
      </c>
      <c r="F50" s="57">
        <v>27.179458849999996</v>
      </c>
      <c r="G50" s="56"/>
      <c r="H50" s="57">
        <v>14.385793</v>
      </c>
      <c r="I50" s="56"/>
      <c r="J50" s="54">
        <v>4.9150104599999995</v>
      </c>
      <c r="K50" s="55"/>
      <c r="L50" s="55">
        <v>6.4483991699999992</v>
      </c>
      <c r="M50" s="55"/>
      <c r="N50" s="54">
        <v>1.4302562200000002</v>
      </c>
      <c r="O50" s="53"/>
      <c r="P50" s="52" t="s">
        <v>61</v>
      </c>
    </row>
    <row r="51" spans="1:16" s="43" customFormat="1" ht="7.5" customHeight="1">
      <c r="A51" s="51"/>
      <c r="B51" s="51"/>
      <c r="C51" s="51"/>
      <c r="D51" s="50"/>
      <c r="E51" s="49"/>
      <c r="F51" s="46"/>
      <c r="G51" s="48"/>
      <c r="H51" s="46"/>
      <c r="I51" s="48"/>
      <c r="J51" s="47"/>
      <c r="K51" s="45"/>
      <c r="L51" s="45"/>
      <c r="M51" s="45"/>
      <c r="N51" s="47"/>
      <c r="O51" s="46"/>
      <c r="P51" s="45"/>
    </row>
    <row r="52" spans="1:16" s="43" customFormat="1" ht="3" customHeight="1">
      <c r="E52" s="44"/>
      <c r="F52" s="44"/>
      <c r="G52" s="44"/>
      <c r="H52" s="44"/>
      <c r="I52" s="44"/>
      <c r="J52" s="44"/>
      <c r="K52" s="44"/>
      <c r="L52" s="44"/>
      <c r="M52" s="44"/>
      <c r="N52" s="44"/>
      <c r="P52" s="38"/>
    </row>
    <row r="53" spans="1:16" s="43" customFormat="1" ht="1.5" customHeight="1">
      <c r="P53" s="37"/>
    </row>
    <row r="54" spans="1:16" s="37" customFormat="1" ht="21">
      <c r="A54" s="38"/>
      <c r="B54" s="40" t="s">
        <v>179</v>
      </c>
      <c r="C54" s="39"/>
      <c r="D54" s="39"/>
      <c r="F54" s="41"/>
      <c r="G54" s="41"/>
      <c r="H54" s="38"/>
      <c r="I54" s="38"/>
      <c r="J54" s="117"/>
      <c r="K54" s="38"/>
      <c r="L54" s="38"/>
      <c r="M54" s="38"/>
      <c r="N54" s="38"/>
      <c r="O54" s="38"/>
      <c r="P54" s="38"/>
    </row>
    <row r="55" spans="1:16" s="37" customFormat="1" ht="21">
      <c r="A55" s="38"/>
      <c r="B55" s="42" t="s">
        <v>59</v>
      </c>
      <c r="C55" s="39"/>
      <c r="D55" s="39"/>
      <c r="F55" s="41"/>
      <c r="G55" s="41"/>
      <c r="H55" s="38"/>
      <c r="I55" s="38"/>
      <c r="J55" s="117"/>
      <c r="K55" s="38"/>
      <c r="L55" s="38"/>
      <c r="M55" s="38"/>
      <c r="N55" s="38"/>
      <c r="O55" s="38"/>
      <c r="P55" s="38"/>
    </row>
    <row r="56" spans="1:16" s="37" customFormat="1" ht="21">
      <c r="A56" s="38"/>
      <c r="B56" s="40" t="s">
        <v>172</v>
      </c>
      <c r="C56" s="40"/>
      <c r="D56" s="40"/>
      <c r="F56" s="41"/>
      <c r="G56" s="41"/>
      <c r="H56" s="38"/>
      <c r="I56" s="38"/>
      <c r="J56" s="117"/>
      <c r="K56" s="38"/>
      <c r="L56" s="38"/>
      <c r="M56" s="38"/>
      <c r="N56" s="38"/>
      <c r="O56" s="38"/>
      <c r="P56" s="38"/>
    </row>
    <row r="57" spans="1:16" s="37" customFormat="1">
      <c r="A57" s="38"/>
      <c r="B57" s="40" t="s">
        <v>57</v>
      </c>
      <c r="C57" s="40"/>
      <c r="D57" s="40"/>
      <c r="F57" s="39"/>
      <c r="G57" s="39"/>
      <c r="H57" s="38"/>
      <c r="I57" s="38"/>
      <c r="K57" s="38"/>
      <c r="L57" s="38"/>
      <c r="M57" s="38"/>
      <c r="N57" s="38"/>
      <c r="O57" s="38"/>
      <c r="P57" s="38"/>
    </row>
    <row r="58" spans="1:16">
      <c r="J58" s="7"/>
    </row>
  </sheetData>
  <mergeCells count="19">
    <mergeCell ref="A9:D9"/>
    <mergeCell ref="H7:I7"/>
    <mergeCell ref="F7:G7"/>
    <mergeCell ref="H6:I6"/>
    <mergeCell ref="F6:G6"/>
    <mergeCell ref="P4:P8"/>
    <mergeCell ref="A4:D8"/>
    <mergeCell ref="H5:I5"/>
    <mergeCell ref="F5:G5"/>
    <mergeCell ref="F4:N4"/>
    <mergeCell ref="A33:D37"/>
    <mergeCell ref="F33:N33"/>
    <mergeCell ref="P33:P37"/>
    <mergeCell ref="F34:G34"/>
    <mergeCell ref="H34:I34"/>
    <mergeCell ref="F35:G35"/>
    <mergeCell ref="H35:I35"/>
    <mergeCell ref="F36:G36"/>
    <mergeCell ref="H36:I3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L40" sqref="L40"/>
    </sheetView>
  </sheetViews>
  <sheetFormatPr defaultRowHeight="18.75"/>
  <cols>
    <col min="1" max="1" width="1.7109375" style="203" customWidth="1"/>
    <col min="2" max="2" width="6" style="203" customWidth="1"/>
    <col min="3" max="3" width="5.42578125" style="203" customWidth="1"/>
    <col min="4" max="4" width="12.140625" style="203" customWidth="1"/>
    <col min="5" max="10" width="12.85546875" style="203" customWidth="1"/>
    <col min="11" max="11" width="1.140625" style="203" customWidth="1"/>
    <col min="12" max="12" width="36" style="203" customWidth="1"/>
    <col min="13" max="13" width="8.5703125" style="202" customWidth="1"/>
    <col min="14" max="14" width="19.140625" style="202" customWidth="1"/>
    <col min="15" max="16384" width="9.140625" style="202"/>
  </cols>
  <sheetData>
    <row r="1" spans="1:12" s="247" customFormat="1" ht="23.25" customHeight="1">
      <c r="A1" s="245"/>
      <c r="B1" s="245" t="s">
        <v>0</v>
      </c>
      <c r="C1" s="246">
        <v>13.2</v>
      </c>
      <c r="D1" s="245" t="s">
        <v>204</v>
      </c>
      <c r="E1" s="245"/>
      <c r="F1" s="245"/>
      <c r="G1" s="245"/>
      <c r="H1" s="245"/>
      <c r="I1" s="245"/>
      <c r="J1" s="245"/>
      <c r="K1" s="245"/>
      <c r="L1" s="245"/>
    </row>
    <row r="2" spans="1:12" s="243" customFormat="1">
      <c r="A2" s="244"/>
      <c r="B2" s="245" t="s">
        <v>32</v>
      </c>
      <c r="C2" s="246">
        <v>13.2</v>
      </c>
      <c r="D2" s="245" t="s">
        <v>203</v>
      </c>
      <c r="E2" s="244"/>
      <c r="F2" s="244"/>
      <c r="G2" s="244"/>
      <c r="H2" s="244"/>
      <c r="I2" s="244"/>
      <c r="J2" s="244"/>
      <c r="K2" s="244"/>
    </row>
    <row r="3" spans="1:12" ht="16.5" customHeight="1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42" t="s">
        <v>41</v>
      </c>
    </row>
    <row r="4" spans="1:12" s="205" customFormat="1" ht="22.5" customHeight="1">
      <c r="A4" s="235" t="s">
        <v>20</v>
      </c>
      <c r="B4" s="241"/>
      <c r="C4" s="241"/>
      <c r="D4" s="241"/>
      <c r="E4" s="240" t="s">
        <v>202</v>
      </c>
      <c r="F4" s="240" t="s">
        <v>181</v>
      </c>
      <c r="G4" s="240" t="s">
        <v>182</v>
      </c>
      <c r="H4" s="239" t="s">
        <v>46</v>
      </c>
      <c r="I4" s="238"/>
      <c r="J4" s="237"/>
      <c r="K4" s="236"/>
      <c r="L4" s="235" t="s">
        <v>42</v>
      </c>
    </row>
    <row r="5" spans="1:12" s="205" customFormat="1" ht="22.5" customHeight="1">
      <c r="A5" s="234"/>
      <c r="B5" s="234"/>
      <c r="C5" s="234"/>
      <c r="D5" s="234"/>
      <c r="E5" s="233" t="s">
        <v>201</v>
      </c>
      <c r="F5" s="233" t="s">
        <v>184</v>
      </c>
      <c r="G5" s="233" t="s">
        <v>185</v>
      </c>
      <c r="H5" s="232" t="s">
        <v>200</v>
      </c>
      <c r="I5" s="232" t="s">
        <v>187</v>
      </c>
      <c r="J5" s="232" t="s">
        <v>199</v>
      </c>
      <c r="K5" s="231"/>
      <c r="L5" s="230"/>
    </row>
    <row r="6" spans="1:12" s="205" customFormat="1" ht="22.5" customHeight="1">
      <c r="A6" s="229"/>
      <c r="B6" s="220" t="s">
        <v>53</v>
      </c>
      <c r="C6" s="229"/>
      <c r="D6" s="228"/>
      <c r="E6" s="227">
        <v>13277.78096</v>
      </c>
      <c r="F6" s="227">
        <v>9506.3384100000003</v>
      </c>
      <c r="G6" s="227">
        <v>9746.9538300000004</v>
      </c>
      <c r="H6" s="226">
        <v>390.90132619266058</v>
      </c>
      <c r="I6" s="226">
        <f>(F6-E6)*100/E6</f>
        <v>-28.404163025144527</v>
      </c>
      <c r="J6" s="226">
        <f>(G6-F6)*100/F6</f>
        <v>2.5311051387239649</v>
      </c>
      <c r="K6" s="225"/>
      <c r="L6" s="224"/>
    </row>
    <row r="7" spans="1:12" s="205" customFormat="1" ht="21.75" customHeight="1">
      <c r="A7" s="223"/>
      <c r="B7" s="220" t="s">
        <v>21</v>
      </c>
      <c r="C7" s="223"/>
      <c r="D7" s="223"/>
      <c r="E7" s="218">
        <v>2110.8308499999998</v>
      </c>
      <c r="F7" s="214">
        <v>0</v>
      </c>
      <c r="G7" s="214">
        <v>0</v>
      </c>
      <c r="H7" s="217">
        <v>-97.634338233754406</v>
      </c>
      <c r="I7" s="214">
        <v>0</v>
      </c>
      <c r="J7" s="214">
        <v>0</v>
      </c>
      <c r="K7" s="212"/>
      <c r="L7" s="220" t="s">
        <v>23</v>
      </c>
    </row>
    <row r="8" spans="1:12" s="205" customFormat="1" ht="21.75" customHeight="1">
      <c r="A8" s="223"/>
      <c r="B8" s="220" t="s">
        <v>190</v>
      </c>
      <c r="C8" s="223"/>
      <c r="D8" s="222"/>
      <c r="E8" s="214">
        <v>0</v>
      </c>
      <c r="F8" s="214">
        <v>0</v>
      </c>
      <c r="G8" s="214">
        <v>0</v>
      </c>
      <c r="H8" s="214">
        <v>0</v>
      </c>
      <c r="I8" s="214">
        <v>0</v>
      </c>
      <c r="J8" s="214">
        <v>0</v>
      </c>
      <c r="K8" s="221">
        <v>0</v>
      </c>
      <c r="L8" s="220" t="s">
        <v>191</v>
      </c>
    </row>
    <row r="9" spans="1:12" s="205" customFormat="1" ht="21.75" customHeight="1">
      <c r="B9" s="205" t="s">
        <v>47</v>
      </c>
      <c r="D9" s="216"/>
      <c r="E9" s="218">
        <v>30095.54016</v>
      </c>
      <c r="F9" s="218">
        <v>40685.598669999999</v>
      </c>
      <c r="G9" s="218">
        <v>43156.291259999998</v>
      </c>
      <c r="H9" s="219">
        <v>183.55352418402035</v>
      </c>
      <c r="I9" s="219">
        <v>35.188132373431365</v>
      </c>
      <c r="J9" s="219">
        <f>(G9-F9)*100/F9</f>
        <v>6.0726465156374676</v>
      </c>
      <c r="K9" s="212"/>
      <c r="L9" s="205" t="s">
        <v>26</v>
      </c>
    </row>
    <row r="10" spans="1:12" s="205" customFormat="1" ht="21.75" customHeight="1">
      <c r="B10" s="205" t="s">
        <v>48</v>
      </c>
      <c r="D10" s="216"/>
      <c r="E10" s="218">
        <v>4604.0599400000001</v>
      </c>
      <c r="F10" s="218">
        <v>9351.1447200000002</v>
      </c>
      <c r="G10" s="218">
        <v>10827.669879999999</v>
      </c>
      <c r="H10" s="219">
        <v>70.219642666593685</v>
      </c>
      <c r="I10" s="219">
        <v>103.10649387418705</v>
      </c>
      <c r="J10" s="219">
        <f>(G10-F10)*100/F10</f>
        <v>15.789779799280009</v>
      </c>
      <c r="K10" s="212"/>
      <c r="L10" s="205" t="s">
        <v>31</v>
      </c>
    </row>
    <row r="11" spans="1:12" s="205" customFormat="1" ht="21.75" customHeight="1">
      <c r="B11" s="205" t="s">
        <v>49</v>
      </c>
      <c r="D11" s="216"/>
      <c r="E11" s="218">
        <v>104376.17401</v>
      </c>
      <c r="F11" s="218">
        <v>109161</v>
      </c>
      <c r="G11" s="218">
        <v>132820.86305000001</v>
      </c>
      <c r="H11" s="217">
        <v>52.695970640381169</v>
      </c>
      <c r="I11" s="217">
        <v>4.5842128583306536</v>
      </c>
      <c r="J11" s="217">
        <f>(G11-F11)*100/F11</f>
        <v>21.674282069603628</v>
      </c>
      <c r="K11" s="212"/>
      <c r="L11" s="205" t="s">
        <v>51</v>
      </c>
    </row>
    <row r="12" spans="1:12" s="205" customFormat="1" ht="21.75" customHeight="1">
      <c r="B12" s="205" t="s">
        <v>50</v>
      </c>
      <c r="D12" s="216"/>
      <c r="E12" s="218">
        <v>69166.237469999993</v>
      </c>
      <c r="F12" s="218">
        <v>68904</v>
      </c>
      <c r="G12" s="218">
        <v>78019.226989999996</v>
      </c>
      <c r="H12" s="219">
        <v>81.445707005140406</v>
      </c>
      <c r="I12" s="219">
        <v>-0.37914086350834836</v>
      </c>
      <c r="J12" s="219">
        <f>(G12-F12)*100/F12</f>
        <v>13.228879295831875</v>
      </c>
      <c r="K12" s="212"/>
      <c r="L12" s="205" t="s">
        <v>52</v>
      </c>
    </row>
    <row r="13" spans="1:12" s="205" customFormat="1" ht="21.75" customHeight="1">
      <c r="B13" s="205" t="s">
        <v>27</v>
      </c>
      <c r="D13" s="216"/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2"/>
      <c r="L13" s="205" t="s">
        <v>28</v>
      </c>
    </row>
    <row r="14" spans="1:12" s="205" customFormat="1" ht="21.75" customHeight="1">
      <c r="B14" s="205" t="s">
        <v>192</v>
      </c>
      <c r="D14" s="216"/>
      <c r="E14" s="218">
        <v>765322.46652999998</v>
      </c>
      <c r="F14" s="218">
        <v>770218.23840999999</v>
      </c>
      <c r="G14" s="218">
        <v>786545.24393</v>
      </c>
      <c r="H14" s="217">
        <v>12.740115679290387</v>
      </c>
      <c r="I14" s="217">
        <v>0.63970053070539312</v>
      </c>
      <c r="J14" s="217">
        <f>(G14-F14)*100/F14</f>
        <v>2.1197895227337979</v>
      </c>
      <c r="K14" s="212"/>
      <c r="L14" s="205" t="s">
        <v>193</v>
      </c>
    </row>
    <row r="15" spans="1:12" s="205" customFormat="1" ht="21.75" customHeight="1">
      <c r="B15" s="205" t="s">
        <v>194</v>
      </c>
      <c r="D15" s="216"/>
      <c r="E15" s="214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12"/>
      <c r="L15" s="205" t="s">
        <v>195</v>
      </c>
    </row>
    <row r="16" spans="1:12" s="205" customFormat="1" ht="21.75" customHeight="1">
      <c r="B16" s="205" t="s">
        <v>22</v>
      </c>
      <c r="D16" s="216"/>
      <c r="E16" s="218">
        <v>23440.502280000001</v>
      </c>
      <c r="F16" s="218">
        <v>24584.150839999998</v>
      </c>
      <c r="G16" s="218">
        <v>24109.924490000001</v>
      </c>
      <c r="H16" s="217">
        <v>-20.5398819929175</v>
      </c>
      <c r="I16" s="217">
        <v>4.8789422101069322</v>
      </c>
      <c r="J16" s="217">
        <f>(G16-F16)*100/F16</f>
        <v>-1.9289921912958667</v>
      </c>
      <c r="K16" s="212"/>
      <c r="L16" s="202" t="s">
        <v>24</v>
      </c>
    </row>
    <row r="17" spans="1:12" s="205" customFormat="1" ht="21.75" customHeight="1">
      <c r="B17" s="205" t="s">
        <v>33</v>
      </c>
      <c r="D17" s="216"/>
      <c r="E17" s="218">
        <v>156569.82879999999</v>
      </c>
      <c r="F17" s="218">
        <v>153263.89170000001</v>
      </c>
      <c r="G17" s="218">
        <v>144159.9754</v>
      </c>
      <c r="H17" s="217">
        <v>1.7633051132027</v>
      </c>
      <c r="I17" s="217">
        <v>-2.1114777510697396</v>
      </c>
      <c r="J17" s="217">
        <f>(G17-F17)*100/F17</f>
        <v>-5.9400268380370322</v>
      </c>
      <c r="K17" s="212"/>
      <c r="L17" s="205" t="s">
        <v>43</v>
      </c>
    </row>
    <row r="18" spans="1:12" s="205" customFormat="1" ht="21.75" customHeight="1">
      <c r="B18" s="205" t="s">
        <v>34</v>
      </c>
      <c r="D18" s="216"/>
      <c r="E18" s="215">
        <v>0</v>
      </c>
      <c r="F18" s="214">
        <v>0</v>
      </c>
      <c r="G18" s="214">
        <v>0</v>
      </c>
      <c r="H18" s="214">
        <v>0</v>
      </c>
      <c r="I18" s="214">
        <v>0</v>
      </c>
      <c r="J18" s="213">
        <v>0</v>
      </c>
      <c r="K18" s="212"/>
      <c r="L18" s="205" t="s">
        <v>35</v>
      </c>
    </row>
    <row r="19" spans="1:12" s="205" customFormat="1" ht="21.75" customHeight="1">
      <c r="B19" s="205" t="s">
        <v>36</v>
      </c>
      <c r="D19" s="216"/>
      <c r="E19" s="215">
        <v>0</v>
      </c>
      <c r="F19" s="214">
        <v>0</v>
      </c>
      <c r="G19" s="214">
        <v>0</v>
      </c>
      <c r="H19" s="214">
        <v>0</v>
      </c>
      <c r="I19" s="214">
        <v>0</v>
      </c>
      <c r="J19" s="213">
        <v>0</v>
      </c>
      <c r="K19" s="212"/>
      <c r="L19" s="205" t="s">
        <v>37</v>
      </c>
    </row>
    <row r="20" spans="1:12" s="205" customFormat="1" ht="24" customHeight="1">
      <c r="A20" s="206"/>
      <c r="B20" s="206" t="s">
        <v>196</v>
      </c>
      <c r="C20" s="206"/>
      <c r="D20" s="211"/>
      <c r="E20" s="210">
        <v>0</v>
      </c>
      <c r="F20" s="209">
        <v>0</v>
      </c>
      <c r="G20" s="209">
        <v>0</v>
      </c>
      <c r="H20" s="209">
        <v>0</v>
      </c>
      <c r="I20" s="209">
        <v>0</v>
      </c>
      <c r="J20" s="208">
        <v>0</v>
      </c>
      <c r="K20" s="207"/>
      <c r="L20" s="206" t="s">
        <v>197</v>
      </c>
    </row>
    <row r="21" spans="1:12" ht="18" customHeight="1">
      <c r="C21" s="205" t="s">
        <v>198</v>
      </c>
      <c r="H21" s="205"/>
    </row>
    <row r="22" spans="1:12" ht="18" customHeight="1">
      <c r="C22" s="205" t="s">
        <v>39</v>
      </c>
      <c r="H22" s="204"/>
    </row>
    <row r="23" spans="1:12" ht="18" customHeight="1">
      <c r="C23" s="204" t="s">
        <v>25</v>
      </c>
    </row>
    <row r="24" spans="1:12" ht="18" customHeight="1">
      <c r="B24" s="204" t="s">
        <v>38</v>
      </c>
    </row>
    <row r="25" spans="1:12" ht="11.25" customHeight="1">
      <c r="B25" s="202"/>
      <c r="C25" s="202"/>
      <c r="D25" s="202"/>
    </row>
  </sheetData>
  <mergeCells count="3">
    <mergeCell ref="H4:J4"/>
    <mergeCell ref="A4:D5"/>
    <mergeCell ref="L4:L5"/>
  </mergeCells>
  <pageMargins left="0.55118110236220474" right="0.35433070866141736" top="0.98425196850393704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L22"/>
  <sheetViews>
    <sheetView showGridLines="0" workbookViewId="0">
      <selection activeCell="P10" sqref="P10"/>
    </sheetView>
  </sheetViews>
  <sheetFormatPr defaultRowHeight="18.75"/>
  <cols>
    <col min="1" max="1" width="1.7109375" style="8" customWidth="1"/>
    <col min="2" max="2" width="6" style="8" customWidth="1"/>
    <col min="3" max="3" width="5.42578125" style="8" customWidth="1"/>
    <col min="4" max="4" width="14.42578125" style="8" customWidth="1"/>
    <col min="5" max="10" width="12.85546875" style="8" customWidth="1"/>
    <col min="11" max="11" width="1.140625" style="8" customWidth="1"/>
    <col min="12" max="12" width="37.42578125" style="8" customWidth="1"/>
    <col min="13" max="13" width="1.5703125" style="7" customWidth="1"/>
    <col min="14" max="14" width="5" style="7" customWidth="1"/>
    <col min="15" max="16384" width="9.140625" style="7"/>
  </cols>
  <sheetData>
    <row r="1" spans="1:12" s="3" customFormat="1" ht="23.25" customHeight="1">
      <c r="A1" s="1"/>
      <c r="B1" s="1" t="s">
        <v>207</v>
      </c>
      <c r="C1" s="2"/>
      <c r="D1" s="1" t="s">
        <v>205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208</v>
      </c>
      <c r="C2" s="2"/>
      <c r="D2" s="1" t="s">
        <v>206</v>
      </c>
      <c r="E2" s="4"/>
      <c r="F2" s="4"/>
      <c r="G2" s="4"/>
      <c r="H2" s="4"/>
      <c r="I2" s="4"/>
      <c r="J2" s="4"/>
      <c r="K2" s="4"/>
    </row>
    <row r="3" spans="1:12" ht="16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27" t="s">
        <v>41</v>
      </c>
    </row>
    <row r="4" spans="1:12" s="11" customFormat="1" ht="22.5" customHeight="1">
      <c r="A4" s="150" t="s">
        <v>20</v>
      </c>
      <c r="B4" s="155"/>
      <c r="C4" s="155"/>
      <c r="D4" s="155"/>
      <c r="E4" s="28" t="s">
        <v>181</v>
      </c>
      <c r="F4" s="28" t="s">
        <v>182</v>
      </c>
      <c r="G4" s="28" t="s">
        <v>183</v>
      </c>
      <c r="H4" s="157" t="s">
        <v>46</v>
      </c>
      <c r="I4" s="158"/>
      <c r="J4" s="159"/>
      <c r="K4" s="10"/>
      <c r="L4" s="150" t="s">
        <v>42</v>
      </c>
    </row>
    <row r="5" spans="1:12" s="11" customFormat="1" ht="22.5" customHeight="1">
      <c r="A5" s="156"/>
      <c r="B5" s="156"/>
      <c r="C5" s="156"/>
      <c r="D5" s="156"/>
      <c r="E5" s="190" t="s">
        <v>184</v>
      </c>
      <c r="F5" s="190" t="s">
        <v>185</v>
      </c>
      <c r="G5" s="190" t="s">
        <v>186</v>
      </c>
      <c r="H5" s="30" t="s">
        <v>187</v>
      </c>
      <c r="I5" s="30" t="s">
        <v>188</v>
      </c>
      <c r="J5" s="30" t="s">
        <v>189</v>
      </c>
      <c r="K5" s="29"/>
      <c r="L5" s="152"/>
    </row>
    <row r="6" spans="1:12" s="11" customFormat="1" ht="24" customHeight="1">
      <c r="A6" s="32"/>
      <c r="B6" s="31" t="s">
        <v>21</v>
      </c>
      <c r="C6" s="32"/>
      <c r="D6" s="33"/>
      <c r="E6" s="194">
        <v>0</v>
      </c>
      <c r="F6" s="194">
        <v>0</v>
      </c>
      <c r="G6" s="194">
        <v>0</v>
      </c>
      <c r="H6" s="196">
        <v>0</v>
      </c>
      <c r="I6" s="196">
        <v>0</v>
      </c>
      <c r="J6" s="196">
        <v>0</v>
      </c>
      <c r="K6" s="20"/>
      <c r="L6" s="31" t="s">
        <v>23</v>
      </c>
    </row>
    <row r="7" spans="1:12" s="11" customFormat="1" ht="24" customHeight="1">
      <c r="A7" s="32"/>
      <c r="B7" s="31" t="s">
        <v>53</v>
      </c>
      <c r="C7" s="32"/>
      <c r="D7" s="33"/>
      <c r="E7" s="195">
        <v>9506.3384100000003</v>
      </c>
      <c r="F7" s="195">
        <v>9746.9538300000004</v>
      </c>
      <c r="G7" s="195">
        <v>9708</v>
      </c>
      <c r="H7" s="248">
        <v>-28.4</v>
      </c>
      <c r="I7" s="248">
        <f>(F7-E7)*100/E7</f>
        <v>2.5311051387239649</v>
      </c>
      <c r="J7" s="248">
        <f>(G7-F7)*100/F7</f>
        <v>-0.39965132367925027</v>
      </c>
      <c r="K7" s="20"/>
      <c r="L7" s="31" t="s">
        <v>56</v>
      </c>
    </row>
    <row r="8" spans="1:12" s="11" customFormat="1" ht="24" customHeight="1">
      <c r="B8" s="11" t="s">
        <v>47</v>
      </c>
      <c r="D8" s="21"/>
      <c r="E8" s="191">
        <v>40685.598669999999</v>
      </c>
      <c r="F8" s="191">
        <v>43156.291259999998</v>
      </c>
      <c r="G8" s="191">
        <v>51789</v>
      </c>
      <c r="H8" s="197">
        <v>35.188132373431365</v>
      </c>
      <c r="I8" s="248">
        <f t="shared" ref="I8:J17" si="0">(F8-E8)*100/E8</f>
        <v>6.0726465156374676</v>
      </c>
      <c r="J8" s="248">
        <f t="shared" si="0"/>
        <v>20.003361011703401</v>
      </c>
      <c r="K8" s="20"/>
      <c r="L8" s="11" t="s">
        <v>26</v>
      </c>
    </row>
    <row r="9" spans="1:12" s="11" customFormat="1" ht="24" customHeight="1">
      <c r="B9" s="11" t="s">
        <v>48</v>
      </c>
      <c r="D9" s="21"/>
      <c r="E9" s="191">
        <v>9351.1447200000002</v>
      </c>
      <c r="F9" s="191">
        <v>10827.669879999999</v>
      </c>
      <c r="G9" s="191">
        <v>12308</v>
      </c>
      <c r="H9" s="197">
        <v>103.10649387418705</v>
      </c>
      <c r="I9" s="248">
        <f t="shared" si="0"/>
        <v>15.789779799280009</v>
      </c>
      <c r="J9" s="248">
        <f t="shared" si="0"/>
        <v>13.671733035880113</v>
      </c>
      <c r="K9" s="20"/>
      <c r="L9" s="11" t="s">
        <v>31</v>
      </c>
    </row>
    <row r="10" spans="1:12" s="11" customFormat="1" ht="24" customHeight="1">
      <c r="B10" s="11" t="s">
        <v>49</v>
      </c>
      <c r="D10" s="21"/>
      <c r="E10" s="191">
        <v>109161</v>
      </c>
      <c r="F10" s="191">
        <v>132820.86305000001</v>
      </c>
      <c r="G10" s="191">
        <v>125893</v>
      </c>
      <c r="H10" s="198">
        <v>4.5842128583306536</v>
      </c>
      <c r="I10" s="248">
        <f t="shared" si="0"/>
        <v>21.674282069603628</v>
      </c>
      <c r="J10" s="248">
        <f t="shared" si="0"/>
        <v>-5.2159449132566182</v>
      </c>
      <c r="K10" s="20"/>
      <c r="L10" s="11" t="s">
        <v>51</v>
      </c>
    </row>
    <row r="11" spans="1:12" s="11" customFormat="1" ht="24" customHeight="1">
      <c r="B11" s="11" t="s">
        <v>50</v>
      </c>
      <c r="D11" s="21"/>
      <c r="E11" s="191">
        <v>68904</v>
      </c>
      <c r="F11" s="191">
        <v>78019.226989999996</v>
      </c>
      <c r="G11" s="191">
        <v>98763</v>
      </c>
      <c r="H11" s="248">
        <v>-0.37914086350834836</v>
      </c>
      <c r="I11" s="248">
        <f t="shared" si="0"/>
        <v>13.228879295831875</v>
      </c>
      <c r="J11" s="248">
        <f t="shared" si="0"/>
        <v>26.58802683684473</v>
      </c>
      <c r="K11" s="20"/>
      <c r="L11" s="11" t="s">
        <v>52</v>
      </c>
    </row>
    <row r="12" spans="1:12" s="11" customFormat="1" ht="24" customHeight="1">
      <c r="B12" s="11" t="s">
        <v>27</v>
      </c>
      <c r="D12" s="21"/>
      <c r="E12" s="191">
        <v>0</v>
      </c>
      <c r="F12" s="191">
        <v>0</v>
      </c>
      <c r="G12" s="191">
        <v>0</v>
      </c>
      <c r="H12" s="199">
        <v>0</v>
      </c>
      <c r="I12" s="199">
        <v>0</v>
      </c>
      <c r="J12" s="199">
        <v>1</v>
      </c>
      <c r="K12" s="20"/>
      <c r="L12" s="11" t="s">
        <v>28</v>
      </c>
    </row>
    <row r="13" spans="1:12" s="11" customFormat="1" ht="24" customHeight="1">
      <c r="B13" s="11" t="s">
        <v>54</v>
      </c>
      <c r="D13" s="21"/>
      <c r="E13" s="191">
        <v>770218.23840999999</v>
      </c>
      <c r="F13" s="191">
        <v>786545.24393</v>
      </c>
      <c r="G13" s="191">
        <v>810268</v>
      </c>
      <c r="H13" s="198">
        <v>0.63970053070539312</v>
      </c>
      <c r="I13" s="248">
        <f t="shared" si="0"/>
        <v>2.1197895227337979</v>
      </c>
      <c r="J13" s="248">
        <f t="shared" si="0"/>
        <v>3.0160701184166401</v>
      </c>
      <c r="K13" s="20"/>
      <c r="L13" s="11" t="s">
        <v>55</v>
      </c>
    </row>
    <row r="14" spans="1:12" s="11" customFormat="1" ht="24" customHeight="1">
      <c r="B14" s="11" t="s">
        <v>22</v>
      </c>
      <c r="D14" s="21"/>
      <c r="E14" s="191">
        <v>24584.150839999998</v>
      </c>
      <c r="F14" s="191">
        <v>24109.924490000001</v>
      </c>
      <c r="G14" s="191">
        <v>25219</v>
      </c>
      <c r="H14" s="248">
        <v>4.8789422101069322</v>
      </c>
      <c r="I14" s="248">
        <f t="shared" si="0"/>
        <v>-1.9289921912958667</v>
      </c>
      <c r="J14" s="248">
        <f t="shared" si="0"/>
        <v>4.600078737119258</v>
      </c>
      <c r="K14" s="20"/>
      <c r="L14" s="7" t="s">
        <v>24</v>
      </c>
    </row>
    <row r="15" spans="1:12" s="11" customFormat="1" ht="24" customHeight="1">
      <c r="B15" s="11" t="s">
        <v>33</v>
      </c>
      <c r="D15" s="21"/>
      <c r="E15" s="191">
        <v>153263.89170000001</v>
      </c>
      <c r="F15" s="191">
        <v>144159.9754</v>
      </c>
      <c r="G15" s="191">
        <v>136053</v>
      </c>
      <c r="H15" s="248">
        <v>-2.1114777510697396</v>
      </c>
      <c r="I15" s="248">
        <f t="shared" si="0"/>
        <v>-5.9400268380370322</v>
      </c>
      <c r="J15" s="248">
        <f t="shared" si="0"/>
        <v>-5.6235965478667778</v>
      </c>
      <c r="K15" s="20"/>
      <c r="L15" s="11" t="s">
        <v>43</v>
      </c>
    </row>
    <row r="16" spans="1:12" s="11" customFormat="1" ht="24" customHeight="1">
      <c r="B16" s="11" t="s">
        <v>34</v>
      </c>
      <c r="D16" s="21"/>
      <c r="E16" s="191">
        <v>0</v>
      </c>
      <c r="F16" s="191">
        <v>0</v>
      </c>
      <c r="G16" s="191">
        <v>0</v>
      </c>
      <c r="H16" s="200">
        <v>0</v>
      </c>
      <c r="I16" s="200">
        <v>0</v>
      </c>
      <c r="J16" s="200">
        <v>0</v>
      </c>
      <c r="K16" s="20"/>
      <c r="L16" s="11" t="s">
        <v>35</v>
      </c>
    </row>
    <row r="17" spans="1:12" s="11" customFormat="1" ht="24" customHeight="1">
      <c r="B17" s="11" t="s">
        <v>36</v>
      </c>
      <c r="D17" s="21"/>
      <c r="E17" s="191">
        <v>0</v>
      </c>
      <c r="F17" s="191">
        <v>0</v>
      </c>
      <c r="G17" s="191">
        <v>0</v>
      </c>
      <c r="H17" s="200">
        <v>0</v>
      </c>
      <c r="I17" s="200">
        <v>0</v>
      </c>
      <c r="J17" s="200">
        <v>0</v>
      </c>
      <c r="K17" s="20"/>
      <c r="L17" s="11" t="s">
        <v>37</v>
      </c>
    </row>
    <row r="18" spans="1:12" s="11" customFormat="1" ht="8.25" customHeight="1">
      <c r="A18" s="23"/>
      <c r="B18" s="23"/>
      <c r="C18" s="23"/>
      <c r="D18" s="24"/>
      <c r="E18" s="192"/>
      <c r="F18" s="192"/>
      <c r="G18" s="192"/>
      <c r="H18" s="192"/>
      <c r="I18" s="193"/>
      <c r="J18" s="193"/>
      <c r="K18" s="25"/>
      <c r="L18" s="23"/>
    </row>
    <row r="19" spans="1:12" ht="21.95" customHeight="1">
      <c r="C19" s="11" t="s">
        <v>40</v>
      </c>
      <c r="H19" s="11"/>
      <c r="J19" s="201"/>
    </row>
    <row r="20" spans="1:12" ht="21.95" customHeight="1">
      <c r="C20" s="11" t="s">
        <v>39</v>
      </c>
      <c r="H20" s="26"/>
    </row>
    <row r="21" spans="1:12" ht="21.95" customHeight="1">
      <c r="C21" s="26" t="s">
        <v>25</v>
      </c>
    </row>
    <row r="22" spans="1:12" ht="21.95" customHeight="1">
      <c r="B22" s="26" t="s">
        <v>38</v>
      </c>
    </row>
  </sheetData>
  <mergeCells count="3">
    <mergeCell ref="A4:D5"/>
    <mergeCell ref="H4:J4"/>
    <mergeCell ref="L4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L73"/>
  <sheetViews>
    <sheetView workbookViewId="0">
      <selection activeCell="E2" sqref="E1:F1048576"/>
    </sheetView>
  </sheetViews>
  <sheetFormatPr defaultRowHeight="21"/>
  <cols>
    <col min="1" max="1" width="6.140625" style="94" bestFit="1" customWidth="1"/>
    <col min="2" max="2" width="17" style="94" customWidth="1"/>
    <col min="3" max="3" width="25.28515625" style="94" customWidth="1"/>
    <col min="4" max="4" width="16" style="94" customWidth="1"/>
    <col min="5" max="6" width="16.85546875" style="94" customWidth="1"/>
    <col min="7" max="7" width="15.42578125" style="94" customWidth="1"/>
    <col min="8" max="12" width="11.140625" style="94" customWidth="1"/>
    <col min="13" max="16384" width="9.140625" style="94"/>
  </cols>
  <sheetData>
    <row r="1" spans="1:9" ht="31.5" customHeight="1">
      <c r="A1" s="160" t="s">
        <v>171</v>
      </c>
      <c r="B1" s="160"/>
      <c r="C1" s="160"/>
      <c r="D1" s="160"/>
      <c r="E1" s="160"/>
      <c r="F1" s="160"/>
      <c r="G1" s="160"/>
      <c r="H1" s="160"/>
      <c r="I1" s="160"/>
    </row>
    <row r="2" spans="1:9" ht="21.75" thickBot="1"/>
    <row r="3" spans="1:9" s="115" customFormat="1" ht="24" thickBot="1">
      <c r="A3" s="161" t="s">
        <v>29</v>
      </c>
      <c r="B3" s="162"/>
      <c r="C3" s="165" t="s">
        <v>170</v>
      </c>
      <c r="D3" s="169" t="s">
        <v>169</v>
      </c>
      <c r="E3" s="170"/>
      <c r="F3" s="170"/>
      <c r="G3" s="170"/>
      <c r="H3" s="170"/>
      <c r="I3" s="171"/>
    </row>
    <row r="4" spans="1:9" s="113" customFormat="1" ht="93" customHeight="1" thickBot="1">
      <c r="A4" s="163"/>
      <c r="B4" s="164"/>
      <c r="C4" s="166"/>
      <c r="D4" s="114" t="s">
        <v>168</v>
      </c>
      <c r="E4" s="114" t="s">
        <v>167</v>
      </c>
      <c r="F4" s="114" t="s">
        <v>166</v>
      </c>
      <c r="G4" s="114" t="s">
        <v>165</v>
      </c>
      <c r="H4" s="114" t="s">
        <v>164</v>
      </c>
      <c r="I4" s="114" t="s">
        <v>163</v>
      </c>
    </row>
    <row r="5" spans="1:9" s="109" customFormat="1" ht="27" customHeight="1" thickBot="1">
      <c r="A5" s="167" t="s">
        <v>1</v>
      </c>
      <c r="B5" s="168"/>
      <c r="C5" s="112">
        <v>815203</v>
      </c>
      <c r="D5" s="111">
        <f t="shared" ref="D5:D37" si="0">SUM(E5:H5)</f>
        <v>5832.0563980099996</v>
      </c>
      <c r="E5" s="111">
        <v>1288.2483083300003</v>
      </c>
      <c r="F5" s="111">
        <v>4022.2332820299998</v>
      </c>
      <c r="G5" s="111">
        <v>411.1258251299999</v>
      </c>
      <c r="H5" s="111">
        <v>110.44898252000003</v>
      </c>
      <c r="I5" s="110"/>
    </row>
    <row r="6" spans="1:9">
      <c r="A6" s="108" t="s">
        <v>29</v>
      </c>
      <c r="B6" s="107" t="s">
        <v>162</v>
      </c>
      <c r="C6" s="105">
        <v>183441</v>
      </c>
      <c r="D6" s="106">
        <f t="shared" si="0"/>
        <v>1893.17036312</v>
      </c>
      <c r="E6" s="106">
        <v>419.35595843999999</v>
      </c>
      <c r="F6" s="106">
        <v>1243.9417483899999</v>
      </c>
      <c r="G6" s="106">
        <v>201.03916542000002</v>
      </c>
      <c r="H6" s="106">
        <v>28.833490869999999</v>
      </c>
      <c r="I6" s="105"/>
    </row>
    <row r="7" spans="1:9">
      <c r="A7" s="104" t="s">
        <v>29</v>
      </c>
      <c r="B7" s="103" t="s">
        <v>161</v>
      </c>
      <c r="C7" s="101">
        <v>30376</v>
      </c>
      <c r="D7" s="102">
        <f t="shared" si="0"/>
        <v>133.51518988000004</v>
      </c>
      <c r="E7" s="102">
        <v>39.613993950000001</v>
      </c>
      <c r="F7" s="102">
        <v>81.873034710000013</v>
      </c>
      <c r="G7" s="102">
        <v>9.6349276200000009</v>
      </c>
      <c r="H7" s="102">
        <v>2.3932336000000003</v>
      </c>
      <c r="I7" s="101"/>
    </row>
    <row r="8" spans="1:9">
      <c r="A8" s="104" t="s">
        <v>29</v>
      </c>
      <c r="B8" s="103" t="s">
        <v>160</v>
      </c>
      <c r="C8" s="101">
        <v>20810</v>
      </c>
      <c r="D8" s="102">
        <f t="shared" si="0"/>
        <v>180.79818973000002</v>
      </c>
      <c r="E8" s="102">
        <v>27.732593720000001</v>
      </c>
      <c r="F8" s="102">
        <v>147.67348626</v>
      </c>
      <c r="G8" s="102">
        <v>4.4554813499999995</v>
      </c>
      <c r="H8" s="102">
        <v>0.93662839999999992</v>
      </c>
      <c r="I8" s="101"/>
    </row>
    <row r="9" spans="1:9">
      <c r="A9" s="104" t="s">
        <v>29</v>
      </c>
      <c r="B9" s="103" t="s">
        <v>159</v>
      </c>
      <c r="C9" s="101">
        <v>18082</v>
      </c>
      <c r="D9" s="102">
        <f t="shared" si="0"/>
        <v>32.090607489999996</v>
      </c>
      <c r="E9" s="102">
        <v>19.188462000000001</v>
      </c>
      <c r="F9" s="102">
        <v>7.8926696200000004</v>
      </c>
      <c r="G9" s="102">
        <v>3.9007215300000002</v>
      </c>
      <c r="H9" s="102">
        <v>1.1087543400000004</v>
      </c>
      <c r="I9" s="101"/>
    </row>
    <row r="10" spans="1:9">
      <c r="A10" s="104" t="s">
        <v>29</v>
      </c>
      <c r="B10" s="103" t="s">
        <v>158</v>
      </c>
      <c r="C10" s="101">
        <v>8161</v>
      </c>
      <c r="D10" s="102">
        <f t="shared" si="0"/>
        <v>14.276255199999998</v>
      </c>
      <c r="E10" s="102">
        <v>8.8352939999999993</v>
      </c>
      <c r="F10" s="102">
        <v>2.6192726899999994</v>
      </c>
      <c r="G10" s="102">
        <v>1.94122756</v>
      </c>
      <c r="H10" s="102">
        <v>0.88046094999999991</v>
      </c>
      <c r="I10" s="101"/>
    </row>
    <row r="11" spans="1:9">
      <c r="A11" s="104" t="s">
        <v>29</v>
      </c>
      <c r="B11" s="103" t="s">
        <v>157</v>
      </c>
      <c r="C11" s="101">
        <v>18542</v>
      </c>
      <c r="D11" s="102">
        <f t="shared" si="0"/>
        <v>36.952048560000001</v>
      </c>
      <c r="E11" s="102">
        <v>20.375503699999999</v>
      </c>
      <c r="F11" s="102">
        <v>11.07283589</v>
      </c>
      <c r="G11" s="102">
        <v>4.4883009399999994</v>
      </c>
      <c r="H11" s="102">
        <v>1.0154080300000001</v>
      </c>
      <c r="I11" s="101"/>
    </row>
    <row r="12" spans="1:9">
      <c r="A12" s="104" t="s">
        <v>29</v>
      </c>
      <c r="B12" s="103" t="s">
        <v>156</v>
      </c>
      <c r="C12" s="101">
        <v>28148</v>
      </c>
      <c r="D12" s="102">
        <f t="shared" si="0"/>
        <v>381.86475958000005</v>
      </c>
      <c r="E12" s="102">
        <v>40.660506300000002</v>
      </c>
      <c r="F12" s="102">
        <v>322.39610882000005</v>
      </c>
      <c r="G12" s="102">
        <v>14.151448889999998</v>
      </c>
      <c r="H12" s="102">
        <v>4.6566955700000001</v>
      </c>
      <c r="I12" s="101"/>
    </row>
    <row r="13" spans="1:9">
      <c r="A13" s="104" t="s">
        <v>29</v>
      </c>
      <c r="B13" s="103" t="s">
        <v>155</v>
      </c>
      <c r="C13" s="101">
        <v>34391</v>
      </c>
      <c r="D13" s="102">
        <f t="shared" si="0"/>
        <v>136.77884057</v>
      </c>
      <c r="E13" s="102">
        <v>41.435843970000001</v>
      </c>
      <c r="F13" s="102">
        <v>82.978209180000007</v>
      </c>
      <c r="G13" s="102">
        <v>8.0190904099999987</v>
      </c>
      <c r="H13" s="102">
        <v>4.3456970099999994</v>
      </c>
      <c r="I13" s="101"/>
    </row>
    <row r="14" spans="1:9">
      <c r="A14" s="104" t="s">
        <v>29</v>
      </c>
      <c r="B14" s="103" t="s">
        <v>154</v>
      </c>
      <c r="C14" s="101">
        <v>21922</v>
      </c>
      <c r="D14" s="102">
        <f t="shared" si="0"/>
        <v>45.168245380000009</v>
      </c>
      <c r="E14" s="102">
        <v>24.75523921000001</v>
      </c>
      <c r="F14" s="102">
        <v>13.8369312</v>
      </c>
      <c r="G14" s="102">
        <v>4.4213110899999997</v>
      </c>
      <c r="H14" s="102">
        <v>2.15476388</v>
      </c>
      <c r="I14" s="101"/>
    </row>
    <row r="15" spans="1:9">
      <c r="A15" s="104" t="s">
        <v>29</v>
      </c>
      <c r="B15" s="103" t="s">
        <v>153</v>
      </c>
      <c r="C15" s="101">
        <v>28019</v>
      </c>
      <c r="D15" s="102">
        <f t="shared" si="0"/>
        <v>78.592909980000016</v>
      </c>
      <c r="E15" s="102">
        <v>38.619371210000004</v>
      </c>
      <c r="F15" s="102">
        <v>30.090775420000003</v>
      </c>
      <c r="G15" s="102">
        <v>7.5474881999999992</v>
      </c>
      <c r="H15" s="102">
        <v>2.3352751499999997</v>
      </c>
      <c r="I15" s="101"/>
    </row>
    <row r="16" spans="1:9">
      <c r="A16" s="104" t="s">
        <v>29</v>
      </c>
      <c r="B16" s="103" t="s">
        <v>152</v>
      </c>
      <c r="C16" s="101">
        <v>13050</v>
      </c>
      <c r="D16" s="102">
        <f t="shared" si="0"/>
        <v>22.95449868</v>
      </c>
      <c r="E16" s="102">
        <v>13.817063169999999</v>
      </c>
      <c r="F16" s="102">
        <v>5.6430895799999998</v>
      </c>
      <c r="G16" s="102">
        <v>2.8450887500000004</v>
      </c>
      <c r="H16" s="102">
        <v>0.6492571800000001</v>
      </c>
      <c r="I16" s="101"/>
    </row>
    <row r="17" spans="1:9">
      <c r="A17" s="104" t="s">
        <v>29</v>
      </c>
      <c r="B17" s="103" t="s">
        <v>151</v>
      </c>
      <c r="C17" s="101">
        <v>28185</v>
      </c>
      <c r="D17" s="102">
        <f t="shared" si="0"/>
        <v>145.63569605000004</v>
      </c>
      <c r="E17" s="102">
        <v>32.780028890000004</v>
      </c>
      <c r="F17" s="102">
        <v>100.63182047000001</v>
      </c>
      <c r="G17" s="102">
        <v>9.8762791700000001</v>
      </c>
      <c r="H17" s="102">
        <v>2.3475675200000006</v>
      </c>
      <c r="I17" s="101"/>
    </row>
    <row r="18" spans="1:9">
      <c r="A18" s="104" t="s">
        <v>29</v>
      </c>
      <c r="B18" s="103" t="s">
        <v>150</v>
      </c>
      <c r="C18" s="101">
        <v>18980</v>
      </c>
      <c r="D18" s="102">
        <f t="shared" si="0"/>
        <v>41.429574280000004</v>
      </c>
      <c r="E18" s="102">
        <v>21.126746130000004</v>
      </c>
      <c r="F18" s="102">
        <v>15.481622420000004</v>
      </c>
      <c r="G18" s="102">
        <v>3.7811333499999997</v>
      </c>
      <c r="H18" s="102">
        <v>1.04007238</v>
      </c>
      <c r="I18" s="101"/>
    </row>
    <row r="19" spans="1:9">
      <c r="A19" s="104" t="s">
        <v>29</v>
      </c>
      <c r="B19" s="103" t="s">
        <v>149</v>
      </c>
      <c r="C19" s="101">
        <v>36766</v>
      </c>
      <c r="D19" s="102">
        <f t="shared" si="0"/>
        <v>199.03350024000005</v>
      </c>
      <c r="E19" s="102">
        <v>51.230882970000003</v>
      </c>
      <c r="F19" s="102">
        <v>131.74418111000003</v>
      </c>
      <c r="G19" s="102">
        <v>11.069612539999998</v>
      </c>
      <c r="H19" s="102">
        <v>4.9888236199999998</v>
      </c>
      <c r="I19" s="101"/>
    </row>
    <row r="20" spans="1:9">
      <c r="A20" s="104" t="s">
        <v>29</v>
      </c>
      <c r="B20" s="103" t="s">
        <v>148</v>
      </c>
      <c r="C20" s="101">
        <v>39597</v>
      </c>
      <c r="D20" s="102">
        <f t="shared" si="0"/>
        <v>328.18328762000004</v>
      </c>
      <c r="E20" s="102">
        <v>48.605945609999999</v>
      </c>
      <c r="F20" s="102">
        <v>265.26179027000006</v>
      </c>
      <c r="G20" s="102">
        <v>10.692278849999997</v>
      </c>
      <c r="H20" s="102">
        <v>3.6232728899999995</v>
      </c>
      <c r="I20" s="101"/>
    </row>
    <row r="21" spans="1:9">
      <c r="A21" s="104" t="s">
        <v>29</v>
      </c>
      <c r="B21" s="103" t="s">
        <v>147</v>
      </c>
      <c r="C21" s="101">
        <v>19215</v>
      </c>
      <c r="D21" s="102">
        <f t="shared" si="0"/>
        <v>36.255942040000001</v>
      </c>
      <c r="E21" s="102">
        <v>20.508772</v>
      </c>
      <c r="F21" s="102">
        <v>10.067885629999999</v>
      </c>
      <c r="G21" s="102">
        <v>4.4060443899999999</v>
      </c>
      <c r="H21" s="102">
        <v>1.27324002</v>
      </c>
      <c r="I21" s="101"/>
    </row>
    <row r="22" spans="1:9">
      <c r="A22" s="104" t="s">
        <v>29</v>
      </c>
      <c r="B22" s="103" t="s">
        <v>146</v>
      </c>
      <c r="C22" s="101">
        <v>26812</v>
      </c>
      <c r="D22" s="102">
        <f t="shared" si="0"/>
        <v>65.266924590000002</v>
      </c>
      <c r="E22" s="102">
        <v>27.71501834</v>
      </c>
      <c r="F22" s="102">
        <v>29.790545959999996</v>
      </c>
      <c r="G22" s="102">
        <v>6.3126133000000006</v>
      </c>
      <c r="H22" s="102">
        <v>1.4487469900000001</v>
      </c>
      <c r="I22" s="101"/>
    </row>
    <row r="23" spans="1:9">
      <c r="A23" s="104" t="s">
        <v>29</v>
      </c>
      <c r="B23" s="103" t="s">
        <v>145</v>
      </c>
      <c r="C23" s="101">
        <v>29619</v>
      </c>
      <c r="D23" s="102">
        <f t="shared" si="0"/>
        <v>750.67666463</v>
      </c>
      <c r="E23" s="102">
        <v>43.969169599999994</v>
      </c>
      <c r="F23" s="102">
        <v>695.39138653999998</v>
      </c>
      <c r="G23" s="102">
        <v>6.4422454800000004</v>
      </c>
      <c r="H23" s="102">
        <v>4.8738630100000009</v>
      </c>
      <c r="I23" s="101"/>
    </row>
    <row r="24" spans="1:9" s="122" customFormat="1">
      <c r="A24" s="118" t="s">
        <v>29</v>
      </c>
      <c r="B24" s="119" t="s">
        <v>144</v>
      </c>
      <c r="C24" s="120">
        <v>13090</v>
      </c>
      <c r="D24" s="121">
        <f t="shared" si="0"/>
        <v>84.79601101999998</v>
      </c>
      <c r="E24" s="121">
        <v>21.137017950000001</v>
      </c>
      <c r="F24" s="121">
        <v>55.136363499999995</v>
      </c>
      <c r="G24" s="121">
        <v>6.7344839299999997</v>
      </c>
      <c r="H24" s="121">
        <v>1.7881456399999998</v>
      </c>
      <c r="I24" s="120"/>
    </row>
    <row r="25" spans="1:9">
      <c r="A25" s="104" t="s">
        <v>29</v>
      </c>
      <c r="B25" s="103" t="s">
        <v>143</v>
      </c>
      <c r="C25" s="101">
        <v>35882</v>
      </c>
      <c r="D25" s="102">
        <f t="shared" si="0"/>
        <v>285.52338361</v>
      </c>
      <c r="E25" s="102">
        <v>54.233847820000001</v>
      </c>
      <c r="F25" s="102">
        <v>196.28296383</v>
      </c>
      <c r="G25" s="102">
        <v>29.122737869999998</v>
      </c>
      <c r="H25" s="102">
        <v>5.8838340900000006</v>
      </c>
      <c r="I25" s="101"/>
    </row>
    <row r="26" spans="1:9">
      <c r="A26" s="104" t="s">
        <v>29</v>
      </c>
      <c r="B26" s="103" t="s">
        <v>142</v>
      </c>
      <c r="C26" s="101">
        <v>77004</v>
      </c>
      <c r="D26" s="102">
        <f t="shared" si="0"/>
        <v>646.97871592999991</v>
      </c>
      <c r="E26" s="102">
        <v>172.13457765000001</v>
      </c>
      <c r="F26" s="102">
        <v>414.41236591999996</v>
      </c>
      <c r="G26" s="102">
        <v>37.415765030000003</v>
      </c>
      <c r="H26" s="102">
        <v>23.016007330000001</v>
      </c>
      <c r="I26" s="101"/>
    </row>
    <row r="27" spans="1:9">
      <c r="A27" s="104" t="s">
        <v>29</v>
      </c>
      <c r="B27" s="103" t="s">
        <v>141</v>
      </c>
      <c r="C27" s="101">
        <v>17096</v>
      </c>
      <c r="D27" s="102">
        <f t="shared" si="0"/>
        <v>146.61168875999996</v>
      </c>
      <c r="E27" s="102">
        <v>20.688550079999999</v>
      </c>
      <c r="F27" s="102">
        <v>120.76143494</v>
      </c>
      <c r="G27" s="102">
        <v>3.43146964</v>
      </c>
      <c r="H27" s="102">
        <v>1.7302340999999999</v>
      </c>
      <c r="I27" s="101"/>
    </row>
    <row r="28" spans="1:9">
      <c r="A28" s="104" t="s">
        <v>29</v>
      </c>
      <c r="B28" s="103" t="s">
        <v>140</v>
      </c>
      <c r="C28" s="101">
        <v>8596</v>
      </c>
      <c r="D28" s="102">
        <f t="shared" si="0"/>
        <v>19.665124629999998</v>
      </c>
      <c r="E28" s="102">
        <v>8.565379609999999</v>
      </c>
      <c r="F28" s="102">
        <v>6.8737110399999999</v>
      </c>
      <c r="G28" s="102">
        <v>2.0656435000000002</v>
      </c>
      <c r="H28" s="102">
        <v>2.1603904800000007</v>
      </c>
      <c r="I28" s="101"/>
    </row>
    <row r="29" spans="1:9">
      <c r="A29" s="104" t="s">
        <v>29</v>
      </c>
      <c r="B29" s="103" t="s">
        <v>139</v>
      </c>
      <c r="C29" s="101">
        <v>6916</v>
      </c>
      <c r="D29" s="102">
        <f t="shared" si="0"/>
        <v>11.770176299999999</v>
      </c>
      <c r="E29" s="102">
        <v>7.3701470000000002</v>
      </c>
      <c r="F29" s="102">
        <v>2.0316601099999998</v>
      </c>
      <c r="G29" s="102">
        <v>1.6829985200000004</v>
      </c>
      <c r="H29" s="102">
        <v>0.68537067000000007</v>
      </c>
      <c r="I29" s="101"/>
    </row>
    <row r="30" spans="1:9">
      <c r="A30" s="104" t="s">
        <v>29</v>
      </c>
      <c r="B30" s="103" t="s">
        <v>138</v>
      </c>
      <c r="C30" s="101">
        <v>14011</v>
      </c>
      <c r="D30" s="102">
        <f t="shared" si="0"/>
        <v>39.17080945</v>
      </c>
      <c r="E30" s="102">
        <v>18.52061595</v>
      </c>
      <c r="F30" s="102">
        <v>14.92527211</v>
      </c>
      <c r="G30" s="102">
        <v>3.05491979</v>
      </c>
      <c r="H30" s="102">
        <v>2.6700016</v>
      </c>
      <c r="I30" s="101"/>
    </row>
    <row r="31" spans="1:9">
      <c r="A31" s="104" t="s">
        <v>29</v>
      </c>
      <c r="B31" s="103" t="s">
        <v>137</v>
      </c>
      <c r="C31" s="101">
        <v>6566</v>
      </c>
      <c r="D31" s="102">
        <f t="shared" si="0"/>
        <v>10.557031779999999</v>
      </c>
      <c r="E31" s="102">
        <v>7.5968645800000001</v>
      </c>
      <c r="F31" s="102">
        <v>1.60493</v>
      </c>
      <c r="G31" s="102">
        <v>0.91416960000000003</v>
      </c>
      <c r="H31" s="102">
        <v>0.4410676</v>
      </c>
      <c r="I31" s="101"/>
    </row>
    <row r="32" spans="1:9">
      <c r="A32" s="104" t="s">
        <v>29</v>
      </c>
      <c r="B32" s="103" t="s">
        <v>136</v>
      </c>
      <c r="C32" s="101">
        <v>6829</v>
      </c>
      <c r="D32" s="102">
        <f t="shared" si="0"/>
        <v>10.33570606</v>
      </c>
      <c r="E32" s="102">
        <v>7.03630566</v>
      </c>
      <c r="F32" s="102">
        <v>1.84413629</v>
      </c>
      <c r="G32" s="102">
        <v>1.0000000500000001</v>
      </c>
      <c r="H32" s="102">
        <v>0.45526405999999991</v>
      </c>
      <c r="I32" s="101"/>
    </row>
    <row r="33" spans="1:12">
      <c r="A33" s="104" t="s">
        <v>29</v>
      </c>
      <c r="B33" s="103" t="s">
        <v>135</v>
      </c>
      <c r="C33" s="101">
        <v>8899</v>
      </c>
      <c r="D33" s="102">
        <f t="shared" si="0"/>
        <v>15.457694460000003</v>
      </c>
      <c r="E33" s="102">
        <v>9.5444438000000016</v>
      </c>
      <c r="F33" s="102">
        <v>3.3111276200000006</v>
      </c>
      <c r="G33" s="102">
        <v>1.8500898399999999</v>
      </c>
      <c r="H33" s="102">
        <v>0.75203319999999985</v>
      </c>
      <c r="I33" s="101"/>
    </row>
    <row r="34" spans="1:12">
      <c r="A34" s="104" t="s">
        <v>29</v>
      </c>
      <c r="B34" s="103" t="s">
        <v>134</v>
      </c>
      <c r="C34" s="101"/>
      <c r="D34" s="102">
        <f t="shared" si="0"/>
        <v>0</v>
      </c>
      <c r="E34" s="102"/>
      <c r="F34" s="102"/>
      <c r="G34" s="102"/>
      <c r="H34" s="102"/>
      <c r="I34" s="101" t="s">
        <v>177</v>
      </c>
    </row>
    <row r="35" spans="1:12">
      <c r="A35" s="104" t="s">
        <v>29</v>
      </c>
      <c r="B35" s="103" t="s">
        <v>133</v>
      </c>
      <c r="C35" s="101">
        <v>6324</v>
      </c>
      <c r="D35" s="102">
        <f t="shared" si="0"/>
        <v>11.36709954</v>
      </c>
      <c r="E35" s="102">
        <v>6.7083720199999997</v>
      </c>
      <c r="F35" s="102">
        <v>1.7469120500000004</v>
      </c>
      <c r="G35" s="102">
        <v>2.3806893500000004</v>
      </c>
      <c r="H35" s="102">
        <v>0.53112612000000003</v>
      </c>
      <c r="I35" s="101"/>
    </row>
    <row r="36" spans="1:12">
      <c r="A36" s="104" t="s">
        <v>29</v>
      </c>
      <c r="B36" s="103" t="s">
        <v>132</v>
      </c>
      <c r="C36" s="101"/>
      <c r="D36" s="102">
        <f t="shared" si="0"/>
        <v>0</v>
      </c>
      <c r="E36" s="102"/>
      <c r="F36" s="102"/>
      <c r="G36" s="102"/>
      <c r="H36" s="102"/>
      <c r="I36" s="101" t="s">
        <v>178</v>
      </c>
    </row>
    <row r="37" spans="1:12" ht="21.75" thickBot="1">
      <c r="A37" s="100" t="s">
        <v>29</v>
      </c>
      <c r="B37" s="99" t="s">
        <v>131</v>
      </c>
      <c r="C37" s="97">
        <v>9874</v>
      </c>
      <c r="D37" s="98">
        <f t="shared" si="0"/>
        <v>27.179458849999996</v>
      </c>
      <c r="E37" s="98">
        <v>14.385793</v>
      </c>
      <c r="F37" s="98">
        <v>4.9150104599999995</v>
      </c>
      <c r="G37" s="98">
        <v>6.4483991699999992</v>
      </c>
      <c r="H37" s="98">
        <v>1.4302562200000002</v>
      </c>
      <c r="I37" s="97"/>
    </row>
    <row r="38" spans="1:12">
      <c r="C38" s="96">
        <f>SUM(C42:C73)</f>
        <v>815203</v>
      </c>
      <c r="D38" s="96">
        <f t="shared" ref="D38:L38" si="1">SUM(D42:D73)</f>
        <v>5833</v>
      </c>
      <c r="E38" s="96">
        <f t="shared" si="1"/>
        <v>5833</v>
      </c>
      <c r="F38" s="96">
        <f t="shared" si="1"/>
        <v>1291</v>
      </c>
      <c r="G38" s="96">
        <f t="shared" si="1"/>
        <v>0</v>
      </c>
      <c r="H38" s="96">
        <f t="shared" si="1"/>
        <v>4023</v>
      </c>
      <c r="I38" s="96">
        <f t="shared" si="1"/>
        <v>0</v>
      </c>
      <c r="J38" s="96">
        <f>SUM(J42:J73)</f>
        <v>409</v>
      </c>
      <c r="K38" s="96">
        <f t="shared" si="1"/>
        <v>0</v>
      </c>
      <c r="L38" s="96">
        <f t="shared" si="1"/>
        <v>110</v>
      </c>
    </row>
    <row r="39" spans="1:12">
      <c r="A39" s="94" t="s">
        <v>130</v>
      </c>
      <c r="C39" s="96"/>
      <c r="D39" s="95"/>
      <c r="E39" s="95"/>
      <c r="F39" s="95"/>
      <c r="G39" s="95"/>
      <c r="H39" s="95"/>
      <c r="I39" s="95"/>
    </row>
    <row r="40" spans="1:12" ht="21.75" thickBot="1">
      <c r="A40" s="94" t="s">
        <v>129</v>
      </c>
      <c r="C40" s="96"/>
      <c r="D40" s="95"/>
      <c r="E40" s="95"/>
      <c r="F40" s="95"/>
      <c r="G40" s="95"/>
      <c r="H40" s="95"/>
      <c r="I40" s="95"/>
    </row>
    <row r="41" spans="1:12">
      <c r="C41" s="182">
        <v>815203</v>
      </c>
      <c r="D41" s="183">
        <v>5832</v>
      </c>
      <c r="E41" s="188">
        <f>SUM(F41:L41)</f>
        <v>5831</v>
      </c>
      <c r="F41" s="183">
        <v>1288</v>
      </c>
      <c r="G41" s="175"/>
      <c r="H41" s="184">
        <v>4022</v>
      </c>
      <c r="I41" s="174"/>
      <c r="J41" s="185">
        <v>411</v>
      </c>
      <c r="K41" s="186"/>
      <c r="L41" s="185">
        <v>110</v>
      </c>
    </row>
    <row r="42" spans="1:12">
      <c r="C42" s="172">
        <v>183441</v>
      </c>
      <c r="D42" s="187">
        <v>1893</v>
      </c>
      <c r="E42" s="188">
        <f t="shared" ref="E42:E73" si="2">SUM(F42:L42)</f>
        <v>1893</v>
      </c>
      <c r="F42" s="26">
        <v>419</v>
      </c>
      <c r="G42" s="175"/>
      <c r="H42" s="188">
        <v>1244</v>
      </c>
      <c r="I42" s="174"/>
      <c r="J42" s="26">
        <v>201</v>
      </c>
      <c r="K42" s="174"/>
      <c r="L42" s="176">
        <v>29</v>
      </c>
    </row>
    <row r="43" spans="1:12">
      <c r="C43" s="172">
        <v>30376</v>
      </c>
      <c r="D43" s="173">
        <v>134</v>
      </c>
      <c r="E43" s="188">
        <f t="shared" si="2"/>
        <v>134</v>
      </c>
      <c r="F43" s="26">
        <v>40</v>
      </c>
      <c r="G43" s="175"/>
      <c r="H43" s="175">
        <v>82</v>
      </c>
      <c r="I43" s="174"/>
      <c r="J43" s="26">
        <v>10</v>
      </c>
      <c r="K43" s="174"/>
      <c r="L43" s="176">
        <v>2</v>
      </c>
    </row>
    <row r="44" spans="1:12">
      <c r="C44" s="172">
        <v>20810</v>
      </c>
      <c r="D44" s="173">
        <v>181</v>
      </c>
      <c r="E44" s="188">
        <f t="shared" si="2"/>
        <v>181</v>
      </c>
      <c r="F44" s="26">
        <v>28</v>
      </c>
      <c r="G44" s="175"/>
      <c r="H44" s="175">
        <v>148</v>
      </c>
      <c r="I44" s="174"/>
      <c r="J44" s="26">
        <v>4</v>
      </c>
      <c r="K44" s="174"/>
      <c r="L44" s="176">
        <v>1</v>
      </c>
    </row>
    <row r="45" spans="1:12">
      <c r="C45" s="172">
        <v>18082</v>
      </c>
      <c r="D45" s="173">
        <v>32</v>
      </c>
      <c r="E45" s="188">
        <f t="shared" si="2"/>
        <v>32</v>
      </c>
      <c r="F45" s="26">
        <v>19</v>
      </c>
      <c r="G45" s="175"/>
      <c r="H45" s="175">
        <v>8</v>
      </c>
      <c r="I45" s="174"/>
      <c r="J45" s="26">
        <v>4</v>
      </c>
      <c r="K45" s="174"/>
      <c r="L45" s="176">
        <v>1</v>
      </c>
    </row>
    <row r="46" spans="1:12">
      <c r="C46" s="172">
        <v>8161</v>
      </c>
      <c r="D46" s="189">
        <v>14</v>
      </c>
      <c r="E46" s="188">
        <f t="shared" si="2"/>
        <v>15</v>
      </c>
      <c r="F46" s="26">
        <v>9</v>
      </c>
      <c r="G46" s="175"/>
      <c r="H46" s="175">
        <v>3</v>
      </c>
      <c r="I46" s="174"/>
      <c r="J46" s="26">
        <v>2</v>
      </c>
      <c r="K46" s="174"/>
      <c r="L46" s="176">
        <v>1</v>
      </c>
    </row>
    <row r="47" spans="1:12">
      <c r="C47" s="172">
        <v>18542</v>
      </c>
      <c r="D47" s="189">
        <v>37</v>
      </c>
      <c r="E47" s="188">
        <f t="shared" si="2"/>
        <v>36</v>
      </c>
      <c r="F47" s="26">
        <v>20</v>
      </c>
      <c r="G47" s="175"/>
      <c r="H47" s="175">
        <v>11</v>
      </c>
      <c r="I47" s="174"/>
      <c r="J47" s="26">
        <v>4</v>
      </c>
      <c r="K47" s="174"/>
      <c r="L47" s="176">
        <v>1</v>
      </c>
    </row>
    <row r="48" spans="1:12">
      <c r="C48" s="172">
        <v>28148</v>
      </c>
      <c r="D48" s="173">
        <v>382</v>
      </c>
      <c r="E48" s="188">
        <f t="shared" si="2"/>
        <v>382</v>
      </c>
      <c r="F48" s="26">
        <v>41</v>
      </c>
      <c r="G48" s="175"/>
      <c r="H48" s="175">
        <v>322</v>
      </c>
      <c r="I48" s="174"/>
      <c r="J48" s="26">
        <v>14</v>
      </c>
      <c r="K48" s="174"/>
      <c r="L48" s="176">
        <v>5</v>
      </c>
    </row>
    <row r="49" spans="3:12">
      <c r="C49" s="172">
        <v>34391</v>
      </c>
      <c r="D49" s="189">
        <v>137</v>
      </c>
      <c r="E49" s="188">
        <f t="shared" si="2"/>
        <v>136</v>
      </c>
      <c r="F49" s="26">
        <v>41</v>
      </c>
      <c r="G49" s="175"/>
      <c r="H49" s="175">
        <v>83</v>
      </c>
      <c r="I49" s="174"/>
      <c r="J49" s="26">
        <v>8</v>
      </c>
      <c r="K49" s="174"/>
      <c r="L49" s="176">
        <v>4</v>
      </c>
    </row>
    <row r="50" spans="3:12">
      <c r="C50" s="172">
        <v>21922</v>
      </c>
      <c r="D50" s="173">
        <v>45</v>
      </c>
      <c r="E50" s="188">
        <f t="shared" si="2"/>
        <v>45</v>
      </c>
      <c r="F50" s="26">
        <v>25</v>
      </c>
      <c r="G50" s="175"/>
      <c r="H50" s="175">
        <v>14</v>
      </c>
      <c r="I50" s="174"/>
      <c r="J50" s="26">
        <v>4</v>
      </c>
      <c r="K50" s="174"/>
      <c r="L50" s="176">
        <v>2</v>
      </c>
    </row>
    <row r="51" spans="3:12">
      <c r="C51" s="172">
        <v>28019</v>
      </c>
      <c r="D51" s="173">
        <v>79</v>
      </c>
      <c r="E51" s="188">
        <f t="shared" si="2"/>
        <v>79</v>
      </c>
      <c r="F51" s="26">
        <v>39</v>
      </c>
      <c r="G51" s="175"/>
      <c r="H51" s="175">
        <v>30</v>
      </c>
      <c r="I51" s="174"/>
      <c r="J51" s="26">
        <v>8</v>
      </c>
      <c r="K51" s="174"/>
      <c r="L51" s="176">
        <v>2</v>
      </c>
    </row>
    <row r="52" spans="3:12">
      <c r="C52" s="172">
        <v>13050</v>
      </c>
      <c r="D52" s="189">
        <v>23</v>
      </c>
      <c r="E52" s="188">
        <f t="shared" si="2"/>
        <v>24</v>
      </c>
      <c r="F52" s="26">
        <v>14</v>
      </c>
      <c r="G52" s="175"/>
      <c r="H52" s="175">
        <v>6</v>
      </c>
      <c r="I52" s="174"/>
      <c r="J52" s="26">
        <v>3</v>
      </c>
      <c r="K52" s="174"/>
      <c r="L52" s="176">
        <v>1</v>
      </c>
    </row>
    <row r="53" spans="3:12">
      <c r="C53" s="172">
        <v>28185</v>
      </c>
      <c r="D53" s="173">
        <v>146</v>
      </c>
      <c r="E53" s="188">
        <f t="shared" si="2"/>
        <v>146</v>
      </c>
      <c r="F53" s="26">
        <v>33</v>
      </c>
      <c r="G53" s="175"/>
      <c r="H53" s="175">
        <v>101</v>
      </c>
      <c r="I53" s="174"/>
      <c r="J53" s="26">
        <v>10</v>
      </c>
      <c r="K53" s="174"/>
      <c r="L53" s="176">
        <v>2</v>
      </c>
    </row>
    <row r="54" spans="3:12">
      <c r="C54" s="172">
        <v>18980</v>
      </c>
      <c r="D54" s="173">
        <v>41</v>
      </c>
      <c r="E54" s="188">
        <f t="shared" si="2"/>
        <v>41</v>
      </c>
      <c r="F54" s="26">
        <v>21</v>
      </c>
      <c r="G54" s="175"/>
      <c r="H54" s="175">
        <v>15</v>
      </c>
      <c r="I54" s="174"/>
      <c r="J54" s="26">
        <v>4</v>
      </c>
      <c r="K54" s="174"/>
      <c r="L54" s="176">
        <v>1</v>
      </c>
    </row>
    <row r="55" spans="3:12">
      <c r="C55" s="172">
        <v>36766</v>
      </c>
      <c r="D55" s="173">
        <v>199</v>
      </c>
      <c r="E55" s="188">
        <f t="shared" si="2"/>
        <v>199</v>
      </c>
      <c r="F55" s="26">
        <v>51</v>
      </c>
      <c r="G55" s="175"/>
      <c r="H55" s="175">
        <v>132</v>
      </c>
      <c r="I55" s="174"/>
      <c r="J55" s="26">
        <v>11</v>
      </c>
      <c r="K55" s="174"/>
      <c r="L55" s="176">
        <v>5</v>
      </c>
    </row>
    <row r="56" spans="3:12">
      <c r="C56" s="172">
        <v>39597</v>
      </c>
      <c r="D56" s="189">
        <v>328</v>
      </c>
      <c r="E56" s="188">
        <f t="shared" si="2"/>
        <v>329</v>
      </c>
      <c r="F56" s="26">
        <v>49</v>
      </c>
      <c r="G56" s="175"/>
      <c r="H56" s="175">
        <v>265</v>
      </c>
      <c r="I56" s="174"/>
      <c r="J56" s="26">
        <v>11</v>
      </c>
      <c r="K56" s="174"/>
      <c r="L56" s="176">
        <v>4</v>
      </c>
    </row>
    <row r="57" spans="3:12">
      <c r="C57" s="172">
        <v>19215</v>
      </c>
      <c r="D57" s="173">
        <v>36</v>
      </c>
      <c r="E57" s="188">
        <f t="shared" si="2"/>
        <v>36</v>
      </c>
      <c r="F57" s="26">
        <v>21</v>
      </c>
      <c r="G57" s="175"/>
      <c r="H57" s="175">
        <v>10</v>
      </c>
      <c r="I57" s="174"/>
      <c r="J57" s="26">
        <v>4</v>
      </c>
      <c r="K57" s="174"/>
      <c r="L57" s="176">
        <v>1</v>
      </c>
    </row>
    <row r="58" spans="3:12">
      <c r="C58" s="172">
        <v>26812</v>
      </c>
      <c r="D58" s="173">
        <v>65</v>
      </c>
      <c r="E58" s="188">
        <f t="shared" si="2"/>
        <v>65</v>
      </c>
      <c r="F58" s="26">
        <v>28</v>
      </c>
      <c r="G58" s="175"/>
      <c r="H58" s="175">
        <v>30</v>
      </c>
      <c r="I58" s="174"/>
      <c r="J58" s="26">
        <v>6</v>
      </c>
      <c r="K58" s="174"/>
      <c r="L58" s="176">
        <v>1</v>
      </c>
    </row>
    <row r="59" spans="3:12">
      <c r="C59" s="172">
        <v>29619</v>
      </c>
      <c r="D59" s="189">
        <v>751</v>
      </c>
      <c r="E59" s="188">
        <f t="shared" si="2"/>
        <v>750</v>
      </c>
      <c r="F59" s="26">
        <v>44</v>
      </c>
      <c r="G59" s="175"/>
      <c r="H59" s="175">
        <v>695</v>
      </c>
      <c r="I59" s="174"/>
      <c r="J59" s="26">
        <v>6</v>
      </c>
      <c r="K59" s="174"/>
      <c r="L59" s="176">
        <v>5</v>
      </c>
    </row>
    <row r="60" spans="3:12">
      <c r="C60" s="172">
        <v>13090</v>
      </c>
      <c r="D60" s="173">
        <v>85</v>
      </c>
      <c r="E60" s="188">
        <f t="shared" si="2"/>
        <v>85</v>
      </c>
      <c r="F60" s="26">
        <v>21</v>
      </c>
      <c r="G60" s="175"/>
      <c r="H60" s="175">
        <v>55</v>
      </c>
      <c r="I60" s="174"/>
      <c r="J60" s="26">
        <v>7</v>
      </c>
      <c r="K60" s="174"/>
      <c r="L60" s="176">
        <v>2</v>
      </c>
    </row>
    <row r="61" spans="3:12">
      <c r="C61" s="172">
        <v>35882</v>
      </c>
      <c r="D61" s="189">
        <v>286</v>
      </c>
      <c r="E61" s="188">
        <f t="shared" si="2"/>
        <v>285</v>
      </c>
      <c r="F61" s="26">
        <v>54</v>
      </c>
      <c r="G61" s="175"/>
      <c r="H61" s="175">
        <v>196</v>
      </c>
      <c r="I61" s="174"/>
      <c r="J61" s="26">
        <v>29</v>
      </c>
      <c r="K61" s="174"/>
      <c r="L61" s="176">
        <v>6</v>
      </c>
    </row>
    <row r="62" spans="3:12">
      <c r="C62" s="172">
        <v>77004</v>
      </c>
      <c r="D62" s="189">
        <v>647</v>
      </c>
      <c r="E62" s="188">
        <f t="shared" si="2"/>
        <v>646</v>
      </c>
      <c r="F62" s="26">
        <v>172</v>
      </c>
      <c r="G62" s="175"/>
      <c r="H62" s="175">
        <v>414</v>
      </c>
      <c r="I62" s="174"/>
      <c r="J62" s="26">
        <v>37</v>
      </c>
      <c r="K62" s="174"/>
      <c r="L62" s="176">
        <v>23</v>
      </c>
    </row>
    <row r="63" spans="3:12">
      <c r="C63" s="172">
        <v>17096</v>
      </c>
      <c r="D63" s="173">
        <v>147</v>
      </c>
      <c r="E63" s="188">
        <f t="shared" si="2"/>
        <v>147</v>
      </c>
      <c r="F63" s="26">
        <v>21</v>
      </c>
      <c r="G63" s="175"/>
      <c r="H63" s="175">
        <v>121</v>
      </c>
      <c r="I63" s="174"/>
      <c r="J63" s="26">
        <v>3</v>
      </c>
      <c r="K63" s="174"/>
      <c r="L63" s="176">
        <v>2</v>
      </c>
    </row>
    <row r="64" spans="3:12">
      <c r="C64" s="172">
        <v>8596</v>
      </c>
      <c r="D64" s="173">
        <v>20</v>
      </c>
      <c r="E64" s="188">
        <f t="shared" si="2"/>
        <v>20</v>
      </c>
      <c r="F64" s="26">
        <v>9</v>
      </c>
      <c r="G64" s="175"/>
      <c r="H64" s="175">
        <v>7</v>
      </c>
      <c r="I64" s="174"/>
      <c r="J64" s="26">
        <v>2</v>
      </c>
      <c r="K64" s="174"/>
      <c r="L64" s="176">
        <v>2</v>
      </c>
    </row>
    <row r="65" spans="3:12">
      <c r="C65" s="172">
        <v>6916</v>
      </c>
      <c r="D65" s="173">
        <v>12</v>
      </c>
      <c r="E65" s="188">
        <f t="shared" si="2"/>
        <v>12</v>
      </c>
      <c r="F65" s="26">
        <v>7</v>
      </c>
      <c r="G65" s="175"/>
      <c r="H65" s="175">
        <v>2</v>
      </c>
      <c r="I65" s="174"/>
      <c r="J65" s="26">
        <v>2</v>
      </c>
      <c r="K65" s="174"/>
      <c r="L65" s="176">
        <v>1</v>
      </c>
    </row>
    <row r="66" spans="3:12">
      <c r="C66" s="172">
        <v>14011</v>
      </c>
      <c r="D66" s="189">
        <v>39</v>
      </c>
      <c r="E66" s="188">
        <f t="shared" si="2"/>
        <v>40</v>
      </c>
      <c r="F66" s="26">
        <v>19</v>
      </c>
      <c r="G66" s="175"/>
      <c r="H66" s="175">
        <v>15</v>
      </c>
      <c r="I66" s="174"/>
      <c r="J66" s="26">
        <v>3</v>
      </c>
      <c r="K66" s="174"/>
      <c r="L66" s="176">
        <v>3</v>
      </c>
    </row>
    <row r="67" spans="3:12">
      <c r="C67" s="172">
        <v>6566</v>
      </c>
      <c r="D67" s="173">
        <v>11</v>
      </c>
      <c r="E67" s="188">
        <f t="shared" si="2"/>
        <v>11</v>
      </c>
      <c r="F67" s="26">
        <v>8</v>
      </c>
      <c r="G67" s="175"/>
      <c r="H67" s="175">
        <v>2</v>
      </c>
      <c r="I67" s="174"/>
      <c r="J67" s="26">
        <v>1</v>
      </c>
      <c r="K67" s="174"/>
      <c r="L67" s="176">
        <v>0</v>
      </c>
    </row>
    <row r="68" spans="3:12">
      <c r="C68" s="172">
        <v>6829</v>
      </c>
      <c r="D68" s="173">
        <v>10</v>
      </c>
      <c r="E68" s="188">
        <f t="shared" si="2"/>
        <v>10</v>
      </c>
      <c r="F68" s="26">
        <v>7</v>
      </c>
      <c r="G68" s="175"/>
      <c r="H68" s="175">
        <v>2</v>
      </c>
      <c r="I68" s="174"/>
      <c r="J68" s="26">
        <v>1</v>
      </c>
      <c r="K68" s="174"/>
      <c r="L68" s="176">
        <v>0</v>
      </c>
    </row>
    <row r="69" spans="3:12">
      <c r="C69" s="172">
        <v>8899</v>
      </c>
      <c r="D69" s="189">
        <v>15</v>
      </c>
      <c r="E69" s="188">
        <f t="shared" si="2"/>
        <v>16</v>
      </c>
      <c r="F69" s="26">
        <v>10</v>
      </c>
      <c r="G69" s="175"/>
      <c r="H69" s="175">
        <v>3</v>
      </c>
      <c r="I69" s="174"/>
      <c r="J69" s="26">
        <v>2</v>
      </c>
      <c r="K69" s="174"/>
      <c r="L69" s="176">
        <v>1</v>
      </c>
    </row>
    <row r="70" spans="3:12">
      <c r="C70" s="177"/>
      <c r="D70" s="178" t="s">
        <v>180</v>
      </c>
      <c r="E70" s="188">
        <f t="shared" si="2"/>
        <v>0</v>
      </c>
      <c r="F70" s="178"/>
      <c r="G70" s="180"/>
      <c r="H70" s="174"/>
      <c r="I70" s="181"/>
      <c r="J70" s="174"/>
      <c r="K70" s="180"/>
      <c r="L70" s="179"/>
    </row>
    <row r="71" spans="3:12">
      <c r="C71" s="172">
        <v>6324</v>
      </c>
      <c r="D71" s="173">
        <v>11</v>
      </c>
      <c r="E71" s="188">
        <f t="shared" si="2"/>
        <v>12</v>
      </c>
      <c r="F71" s="26">
        <v>7</v>
      </c>
      <c r="G71" s="175"/>
      <c r="H71" s="175">
        <v>2</v>
      </c>
      <c r="I71" s="174"/>
      <c r="J71" s="26">
        <v>2</v>
      </c>
      <c r="K71" s="174"/>
      <c r="L71" s="176">
        <v>1</v>
      </c>
    </row>
    <row r="72" spans="3:12">
      <c r="C72" s="177"/>
      <c r="D72" s="178" t="s">
        <v>180</v>
      </c>
      <c r="E72" s="188">
        <f t="shared" si="2"/>
        <v>0</v>
      </c>
      <c r="F72" s="178"/>
      <c r="G72" s="180"/>
      <c r="H72" s="174"/>
      <c r="I72" s="181"/>
      <c r="J72" s="174"/>
      <c r="K72" s="180"/>
      <c r="L72" s="179"/>
    </row>
    <row r="73" spans="3:12">
      <c r="C73" s="172">
        <v>9874</v>
      </c>
      <c r="D73" s="189">
        <v>27</v>
      </c>
      <c r="E73" s="188">
        <f t="shared" si="2"/>
        <v>26</v>
      </c>
      <c r="F73" s="26">
        <v>14</v>
      </c>
      <c r="G73" s="175"/>
      <c r="H73" s="175">
        <v>5</v>
      </c>
      <c r="I73" s="174"/>
      <c r="J73" s="26">
        <v>6</v>
      </c>
      <c r="K73" s="174"/>
      <c r="L73" s="176">
        <v>1</v>
      </c>
    </row>
  </sheetData>
  <mergeCells count="5">
    <mergeCell ref="A1:I1"/>
    <mergeCell ref="A3:B4"/>
    <mergeCell ref="C3:C4"/>
    <mergeCell ref="A5:B5"/>
    <mergeCell ref="D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T-13.1 ปีงบประมาณ 2558</vt:lpstr>
      <vt:lpstr>T-13.1ปีงบประมาณ 2559</vt:lpstr>
      <vt:lpstr>T-13.2 พ.ศ. 2556 - 2558</vt:lpstr>
      <vt:lpstr>T-13.2พ.ศ. 2557 - 2559</vt:lpstr>
      <vt:lpstr>สรุป เดือน</vt:lpstr>
      <vt:lpstr>'T-13.2พ.ศ. 2557 - 2559'!Print_Area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WINSEVEN</cp:lastModifiedBy>
  <cp:lastPrinted>2017-03-07T04:28:55Z</cp:lastPrinted>
  <dcterms:created xsi:type="dcterms:W3CDTF">2004-08-20T21:28:46Z</dcterms:created>
  <dcterms:modified xsi:type="dcterms:W3CDTF">2017-06-05T09:10:00Z</dcterms:modified>
</cp:coreProperties>
</file>