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3.1" sheetId="1" r:id="rId1"/>
  </sheets>
  <definedNames>
    <definedName name="_xlnm.Print_Area" localSheetId="0">'T-13.1'!$A$1:$R$30</definedName>
  </definedNames>
  <calcPr calcId="125725"/>
</workbook>
</file>

<file path=xl/calcChain.xml><?xml version="1.0" encoding="utf-8"?>
<calcChain xmlns="http://schemas.openxmlformats.org/spreadsheetml/2006/main">
  <c r="F26" i="1"/>
  <c r="F25"/>
  <c r="F24"/>
  <c r="F23"/>
  <c r="F22"/>
  <c r="F21"/>
  <c r="F20"/>
  <c r="F19"/>
  <c r="F18"/>
  <c r="F17"/>
  <c r="F16"/>
  <c r="F9" s="1"/>
  <c r="F15"/>
  <c r="F14"/>
  <c r="F13"/>
  <c r="F12"/>
  <c r="F11"/>
  <c r="F10"/>
  <c r="N9"/>
  <c r="L9"/>
  <c r="J9"/>
  <c r="H9"/>
  <c r="E9"/>
</calcChain>
</file>

<file path=xl/sharedStrings.xml><?xml version="1.0" encoding="utf-8"?>
<sst xmlns="http://schemas.openxmlformats.org/spreadsheetml/2006/main" count="78" uniqueCount="64">
  <si>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</si>
  <si>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</si>
  <si>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</si>
  <si>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</si>
  <si>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</si>
  <si>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</si>
  <si>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</si>
  <si>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</si>
  <si>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</si>
  <si>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</si>
  <si>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</si>
  <si>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</si>
  <si>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</si>
  <si>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</si>
  <si>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</si>
  <si>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</si>
  <si>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</si>
  <si>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</si>
  <si>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</si>
  <si>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</si>
  <si>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</si>
  <si>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</si>
  <si>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</si>
  <si>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</si>
  <si>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</si>
  <si>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</si>
  <si>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</si>
  <si>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</si>
  <si>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</si>
  <si>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</si>
  <si>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</si>
  <si>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</si>
  <si>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</si>
  <si>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</si>
  <si>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</si>
  <si>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</si>
  <si>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</si>
  <si>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</si>
  <si>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</si>
  <si>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</si>
  <si>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</si>
  <si>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</si>
  <si>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-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</si>
  <si>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</si>
  <si>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</si>
  <si>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</si>
  <si>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</si>
  <si>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</si>
  <si>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</si>
  <si>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</si>
  <si>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</si>
  <si>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</si>
  <si>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</si>
  <si>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</si>
  <si>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</si>
  <si>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</si>
  <si>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</si>
  <si>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</si>
  <si>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</si>
  <si>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</si>
  <si>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</si>
  <si>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</si>
  <si>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ที่มา:   การไฟฟ้าส่วนภูมิภาคจังหวัดสุรินทร์</t>
  </si>
  <si>
    <t>Source:    Surin Provincial  Electricity  Authority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</si>
</sst>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2"/>
    </xf>
    <xf numFmtId="43" fontId="3" fillId="0" borderId="11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43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3" fontId="3" fillId="0" borderId="0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Border="1" applyAlignment="1">
      <alignment horizontal="right" indent="2"/>
    </xf>
    <xf numFmtId="43" fontId="5" fillId="0" borderId="11" xfId="1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43" fontId="5" fillId="0" borderId="9" xfId="1" applyFont="1" applyBorder="1" applyAlignment="1">
      <alignment horizontal="right"/>
    </xf>
    <xf numFmtId="43" fontId="5" fillId="0" borderId="10" xfId="1" applyFont="1" applyBorder="1" applyAlignment="1">
      <alignment horizontal="right"/>
    </xf>
    <xf numFmtId="43" fontId="5" fillId="0" borderId="0" xfId="1" applyFont="1" applyBorder="1" applyAlignment="1">
      <alignment horizontal="right"/>
    </xf>
    <xf numFmtId="0" fontId="5" fillId="0" borderId="11" xfId="0" applyFont="1" applyBorder="1"/>
    <xf numFmtId="0" fontId="5" fillId="0" borderId="0" xfId="0" applyFont="1"/>
    <xf numFmtId="0" fontId="5" fillId="0" borderId="0" xfId="0" applyFont="1" applyAlignment="1"/>
    <xf numFmtId="43" fontId="5" fillId="0" borderId="10" xfId="1" quotePrefix="1" applyFont="1" applyBorder="1" applyAlignment="1">
      <alignment horizontal="right"/>
    </xf>
    <xf numFmtId="4" fontId="5" fillId="0" borderId="9" xfId="0" applyNumberFormat="1" applyFont="1" applyBorder="1" applyAlignment="1">
      <alignment horizontal="right"/>
    </xf>
    <xf numFmtId="0" fontId="5" fillId="0" borderId="9" xfId="0" applyFont="1" applyBorder="1"/>
    <xf numFmtId="0" fontId="5" fillId="0" borderId="1" xfId="0" applyFont="1" applyBorder="1"/>
    <xf numFmtId="0" fontId="5" fillId="0" borderId="12" xfId="0" applyFont="1" applyBorder="1"/>
    <xf numFmtId="3" fontId="5" fillId="0" borderId="1" xfId="0" applyNumberFormat="1" applyFont="1" applyBorder="1" applyAlignment="1">
      <alignment horizontal="right" indent="2"/>
    </xf>
    <xf numFmtId="43" fontId="5" fillId="0" borderId="14" xfId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4" fontId="5" fillId="0" borderId="14" xfId="0" applyNumberFormat="1" applyFont="1" applyBorder="1" applyAlignment="1">
      <alignment horizontal="right"/>
    </xf>
    <xf numFmtId="4" fontId="5" fillId="0" borderId="13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5" fillId="0" borderId="14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26</xdr:row>
      <xdr:rowOff>0</xdr:rowOff>
    </xdr:from>
    <xdr:to>
      <xdr:col>16</xdr:col>
      <xdr:colOff>104775</xdr:colOff>
      <xdr:row>29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05925" y="5705475"/>
          <a:ext cx="2190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30"/>
  <sheetViews>
    <sheetView tabSelected="1" view="pageBreakPreview" topLeftCell="A4" zoomScale="83" zoomScaleSheetLayoutView="83" workbookViewId="0">
      <selection activeCell="J15" sqref="J15:J16"/>
    </sheetView>
  </sheetViews>
  <sheetFormatPr defaultColWidth="9.140625" defaultRowHeight="18.7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4.7109375" style="8" customWidth="1"/>
    <col min="7" max="7" width="0.7109375" style="8" customWidth="1"/>
    <col min="8" max="8" width="13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3" style="8" customWidth="1"/>
    <col min="17" max="17" width="2.28515625" style="7" customWidth="1"/>
    <col min="18" max="18" width="5" style="7" customWidth="1"/>
    <col min="19" max="16384" width="9.140625" style="7"/>
  </cols>
  <sheetData>
    <row r="1" spans="1:16" s="3" customFormat="1" ht="23.25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>
      <c r="A6" s="19"/>
      <c r="B6" s="19"/>
      <c r="C6" s="19"/>
      <c r="D6" s="20"/>
      <c r="E6" s="21" t="s">
        <v>11</v>
      </c>
      <c r="F6" s="22"/>
      <c r="G6" s="23"/>
      <c r="H6" s="22"/>
      <c r="I6" s="23"/>
      <c r="J6" s="21" t="s">
        <v>12</v>
      </c>
      <c r="K6" s="24"/>
      <c r="L6" s="25" t="s">
        <v>13</v>
      </c>
      <c r="M6" s="25"/>
      <c r="N6" s="26"/>
      <c r="O6" s="26"/>
      <c r="P6" s="27"/>
    </row>
    <row r="7" spans="1:16" s="18" customFormat="1" ht="21" customHeight="1">
      <c r="A7" s="19"/>
      <c r="B7" s="19"/>
      <c r="C7" s="19"/>
      <c r="D7" s="20"/>
      <c r="E7" s="21" t="s">
        <v>14</v>
      </c>
      <c r="F7" s="22" t="s">
        <v>15</v>
      </c>
      <c r="G7" s="23"/>
      <c r="H7" s="22" t="s">
        <v>16</v>
      </c>
      <c r="I7" s="23"/>
      <c r="J7" s="21" t="s">
        <v>17</v>
      </c>
      <c r="K7" s="24"/>
      <c r="L7" s="25" t="s">
        <v>18</v>
      </c>
      <c r="M7" s="25"/>
      <c r="N7" s="26" t="s">
        <v>19</v>
      </c>
      <c r="O7" s="26"/>
      <c r="P7" s="27"/>
    </row>
    <row r="8" spans="1:16" s="18" customFormat="1" ht="21" customHeight="1">
      <c r="A8" s="28"/>
      <c r="B8" s="28"/>
      <c r="C8" s="28"/>
      <c r="D8" s="29"/>
      <c r="E8" s="30" t="s">
        <v>20</v>
      </c>
      <c r="F8" s="31" t="s">
        <v>21</v>
      </c>
      <c r="G8" s="32"/>
      <c r="H8" s="31" t="s">
        <v>22</v>
      </c>
      <c r="I8" s="33"/>
      <c r="J8" s="30" t="s">
        <v>23</v>
      </c>
      <c r="K8" s="31"/>
      <c r="L8" s="34" t="s">
        <v>24</v>
      </c>
      <c r="M8" s="34"/>
      <c r="N8" s="30" t="s">
        <v>25</v>
      </c>
      <c r="O8" s="31"/>
      <c r="P8" s="35"/>
    </row>
    <row r="9" spans="1:16" s="5" customFormat="1" ht="17.100000000000001" customHeight="1">
      <c r="A9" s="36" t="s">
        <v>26</v>
      </c>
      <c r="B9" s="36"/>
      <c r="C9" s="36"/>
      <c r="D9" s="37"/>
      <c r="E9" s="38">
        <f>SUM(E10:E26)</f>
        <v>343458</v>
      </c>
      <c r="F9" s="39">
        <f>SUM(F10:F26)</f>
        <v>499137375.76999992</v>
      </c>
      <c r="G9" s="40"/>
      <c r="H9" s="39">
        <f>SUM(H10:H26)</f>
        <v>438274188.80000001</v>
      </c>
      <c r="I9" s="41"/>
      <c r="J9" s="42">
        <f>SUM(J10:J26)</f>
        <v>4233123.209999999</v>
      </c>
      <c r="K9" s="43"/>
      <c r="L9" s="44">
        <f>SUM(L10:L26)</f>
        <v>12129925.670000002</v>
      </c>
      <c r="M9" s="43"/>
      <c r="N9" s="39">
        <f>SUM(N10:N26)</f>
        <v>44500138.089999996</v>
      </c>
      <c r="O9" s="45"/>
      <c r="P9" s="46" t="s">
        <v>21</v>
      </c>
    </row>
    <row r="10" spans="1:16" s="18" customFormat="1" ht="17.100000000000001" customHeight="1">
      <c r="A10" s="47"/>
      <c r="B10" s="48" t="s">
        <v>27</v>
      </c>
      <c r="C10" s="24"/>
      <c r="D10" s="33"/>
      <c r="E10" s="49">
        <v>85640</v>
      </c>
      <c r="F10" s="50">
        <f>H10+J10+L10+N10</f>
        <v>263481081.97</v>
      </c>
      <c r="G10" s="51"/>
      <c r="H10" s="50">
        <v>237098749.25</v>
      </c>
      <c r="I10" s="52"/>
      <c r="J10" s="53">
        <v>1363522.39</v>
      </c>
      <c r="K10" s="54"/>
      <c r="L10" s="54">
        <v>5303003.43</v>
      </c>
      <c r="M10" s="54"/>
      <c r="N10" s="53">
        <v>19715806.899999999</v>
      </c>
      <c r="O10" s="55"/>
      <c r="P10" s="56" t="s">
        <v>28</v>
      </c>
    </row>
    <row r="11" spans="1:16" s="18" customFormat="1" ht="17.100000000000001" customHeight="1">
      <c r="A11" s="47"/>
      <c r="B11" s="57" t="s">
        <v>29</v>
      </c>
      <c r="C11" s="24"/>
      <c r="D11" s="33"/>
      <c r="E11" s="49">
        <v>17446</v>
      </c>
      <c r="F11" s="50">
        <f t="shared" ref="F11:F16" si="0">H11+J11+L11+N11</f>
        <v>19482017.439999998</v>
      </c>
      <c r="G11" s="51"/>
      <c r="H11" s="50">
        <v>16297203.140000001</v>
      </c>
      <c r="I11" s="52"/>
      <c r="J11" s="53">
        <v>865403.99</v>
      </c>
      <c r="K11" s="54"/>
      <c r="L11" s="54">
        <v>513238.04</v>
      </c>
      <c r="M11" s="54"/>
      <c r="N11" s="53">
        <v>1806172.27</v>
      </c>
      <c r="O11" s="55"/>
      <c r="P11" s="56" t="s">
        <v>30</v>
      </c>
    </row>
    <row r="12" spans="1:16" s="18" customFormat="1" ht="17.100000000000001" customHeight="1">
      <c r="A12" s="47"/>
      <c r="B12" s="48" t="s">
        <v>31</v>
      </c>
      <c r="C12" s="24"/>
      <c r="D12" s="33"/>
      <c r="E12" s="49">
        <v>22504</v>
      </c>
      <c r="F12" s="50">
        <f t="shared" si="0"/>
        <v>25357021.210000001</v>
      </c>
      <c r="G12" s="51"/>
      <c r="H12" s="50">
        <v>22244764.32</v>
      </c>
      <c r="I12" s="52"/>
      <c r="J12" s="53">
        <v>407992.05</v>
      </c>
      <c r="K12" s="54"/>
      <c r="L12" s="54">
        <v>612613.48</v>
      </c>
      <c r="M12" s="54"/>
      <c r="N12" s="53">
        <v>2091651.36</v>
      </c>
      <c r="O12" s="55"/>
      <c r="P12" s="56" t="s">
        <v>32</v>
      </c>
    </row>
    <row r="13" spans="1:16" s="18" customFormat="1" ht="17.100000000000001" customHeight="1">
      <c r="A13" s="47"/>
      <c r="B13" s="48" t="s">
        <v>33</v>
      </c>
      <c r="C13" s="24"/>
      <c r="D13" s="33"/>
      <c r="E13" s="49">
        <v>14546</v>
      </c>
      <c r="F13" s="50">
        <f t="shared" si="0"/>
        <v>12849757.120000001</v>
      </c>
      <c r="G13" s="51"/>
      <c r="H13" s="50">
        <v>10570710.49</v>
      </c>
      <c r="I13" s="52"/>
      <c r="J13" s="58">
        <v>3598.06</v>
      </c>
      <c r="K13" s="54"/>
      <c r="L13" s="54">
        <v>474794.21</v>
      </c>
      <c r="M13" s="54"/>
      <c r="N13" s="53">
        <v>1800654.36</v>
      </c>
      <c r="O13" s="55"/>
      <c r="P13" s="56" t="s">
        <v>34</v>
      </c>
    </row>
    <row r="14" spans="1:16" s="18" customFormat="1" ht="17.100000000000001" customHeight="1">
      <c r="A14" s="47"/>
      <c r="B14" s="48" t="s">
        <v>35</v>
      </c>
      <c r="C14" s="24"/>
      <c r="D14" s="33"/>
      <c r="E14" s="49">
        <v>39489</v>
      </c>
      <c r="F14" s="50">
        <f t="shared" si="0"/>
        <v>51105883.610000014</v>
      </c>
      <c r="G14" s="59"/>
      <c r="H14" s="50">
        <v>45141837.840000004</v>
      </c>
      <c r="I14" s="52"/>
      <c r="J14" s="58">
        <v>10062.34</v>
      </c>
      <c r="K14" s="54"/>
      <c r="L14" s="54">
        <v>1334657.5900000001</v>
      </c>
      <c r="M14" s="54"/>
      <c r="N14" s="53">
        <v>4619325.84</v>
      </c>
      <c r="O14" s="55"/>
      <c r="P14" s="56" t="s">
        <v>36</v>
      </c>
    </row>
    <row r="15" spans="1:16" s="18" customFormat="1" ht="17.100000000000001" customHeight="1">
      <c r="A15" s="47"/>
      <c r="B15" s="48" t="s">
        <v>37</v>
      </c>
      <c r="C15" s="24"/>
      <c r="D15" s="33"/>
      <c r="E15" s="49">
        <v>14067</v>
      </c>
      <c r="F15" s="50">
        <f t="shared" si="0"/>
        <v>30189788.190000001</v>
      </c>
      <c r="G15" s="59"/>
      <c r="H15" s="50">
        <v>27505286.600000001</v>
      </c>
      <c r="I15" s="52"/>
      <c r="J15" s="53">
        <v>1816.13</v>
      </c>
      <c r="K15" s="54"/>
      <c r="L15" s="54">
        <v>616488.59</v>
      </c>
      <c r="M15" s="54"/>
      <c r="N15" s="53">
        <v>2066196.87</v>
      </c>
      <c r="O15" s="55"/>
      <c r="P15" s="56" t="s">
        <v>38</v>
      </c>
    </row>
    <row r="16" spans="1:16" s="18" customFormat="1" ht="17.100000000000001" customHeight="1">
      <c r="A16" s="47"/>
      <c r="B16" s="48" t="s">
        <v>39</v>
      </c>
      <c r="C16" s="24"/>
      <c r="D16" s="33"/>
      <c r="E16" s="49">
        <v>22182</v>
      </c>
      <c r="F16" s="50">
        <f t="shared" si="0"/>
        <v>23309709.91</v>
      </c>
      <c r="G16" s="59"/>
      <c r="H16" s="50">
        <v>19500518.739999998</v>
      </c>
      <c r="I16" s="52"/>
      <c r="J16" s="53">
        <v>1266475.6200000001</v>
      </c>
      <c r="K16" s="54"/>
      <c r="L16" s="54">
        <v>560751.91</v>
      </c>
      <c r="M16" s="54"/>
      <c r="N16" s="53">
        <v>1981963.64</v>
      </c>
      <c r="O16" s="55"/>
      <c r="P16" s="56" t="s">
        <v>40</v>
      </c>
    </row>
    <row r="17" spans="1:16" s="18" customFormat="1" ht="17.100000000000001" customHeight="1">
      <c r="A17" s="47"/>
      <c r="B17" s="48" t="s">
        <v>41</v>
      </c>
      <c r="C17" s="24"/>
      <c r="D17" s="33"/>
      <c r="E17" s="49">
        <v>9914</v>
      </c>
      <c r="F17" s="50">
        <f>SUM(H17,J17,L17,N17)</f>
        <v>4127546.01</v>
      </c>
      <c r="G17" s="59"/>
      <c r="H17" s="50">
        <v>3455297.26</v>
      </c>
      <c r="I17" s="52"/>
      <c r="J17" s="53" t="s">
        <v>42</v>
      </c>
      <c r="K17" s="54"/>
      <c r="L17" s="54">
        <v>149788.14000000001</v>
      </c>
      <c r="M17" s="54"/>
      <c r="N17" s="53">
        <v>522460.61</v>
      </c>
      <c r="O17" s="55"/>
      <c r="P17" s="56" t="s">
        <v>43</v>
      </c>
    </row>
    <row r="18" spans="1:16" s="18" customFormat="1" ht="17.100000000000001" customHeight="1">
      <c r="A18" s="47"/>
      <c r="B18" s="48" t="s">
        <v>44</v>
      </c>
      <c r="C18" s="24"/>
      <c r="D18" s="33"/>
      <c r="E18" s="49">
        <v>31964</v>
      </c>
      <c r="F18" s="50">
        <f t="shared" ref="F18:F26" si="1">SUM(H18,J18,L18,N18)</f>
        <v>9474526.1300000008</v>
      </c>
      <c r="G18" s="59"/>
      <c r="H18" s="50">
        <v>7504777.9500000002</v>
      </c>
      <c r="I18" s="52"/>
      <c r="J18" s="53">
        <v>13022.38</v>
      </c>
      <c r="K18" s="54"/>
      <c r="L18" s="54">
        <v>196463.73</v>
      </c>
      <c r="M18" s="54"/>
      <c r="N18" s="53">
        <v>1760262.07</v>
      </c>
      <c r="O18" s="55"/>
      <c r="P18" s="56" t="s">
        <v>45</v>
      </c>
    </row>
    <row r="19" spans="1:16" s="18" customFormat="1" ht="17.100000000000001" customHeight="1">
      <c r="A19" s="24"/>
      <c r="B19" s="48" t="s">
        <v>46</v>
      </c>
      <c r="C19" s="24"/>
      <c r="D19" s="33"/>
      <c r="E19" s="49">
        <v>40308</v>
      </c>
      <c r="F19" s="50">
        <f t="shared" si="1"/>
        <v>30428216.27</v>
      </c>
      <c r="G19" s="59"/>
      <c r="H19" s="50">
        <v>27059591.620000001</v>
      </c>
      <c r="I19" s="52"/>
      <c r="J19" s="53">
        <v>139115.03</v>
      </c>
      <c r="K19" s="54"/>
      <c r="L19" s="54">
        <v>742261.22</v>
      </c>
      <c r="M19" s="54"/>
      <c r="N19" s="53">
        <v>2487248.4</v>
      </c>
      <c r="O19" s="55"/>
      <c r="P19" s="56" t="s">
        <v>47</v>
      </c>
    </row>
    <row r="20" spans="1:16" s="18" customFormat="1" ht="17.100000000000001" customHeight="1">
      <c r="A20" s="24"/>
      <c r="B20" s="48" t="s">
        <v>48</v>
      </c>
      <c r="C20" s="24"/>
      <c r="D20" s="33"/>
      <c r="E20" s="49">
        <v>7646</v>
      </c>
      <c r="F20" s="50">
        <f t="shared" si="1"/>
        <v>5009478.1400000006</v>
      </c>
      <c r="G20" s="59"/>
      <c r="H20" s="50">
        <v>3609096.91</v>
      </c>
      <c r="I20" s="52"/>
      <c r="J20" s="53" t="s">
        <v>42</v>
      </c>
      <c r="K20" s="54"/>
      <c r="L20" s="54">
        <v>320157.33</v>
      </c>
      <c r="M20" s="54"/>
      <c r="N20" s="53">
        <v>1080223.8999999999</v>
      </c>
      <c r="O20" s="55"/>
      <c r="P20" s="56" t="s">
        <v>49</v>
      </c>
    </row>
    <row r="21" spans="1:16" s="18" customFormat="1" ht="17.100000000000001" customHeight="1">
      <c r="A21" s="24"/>
      <c r="B21" s="48" t="s">
        <v>50</v>
      </c>
      <c r="C21" s="24"/>
      <c r="D21" s="33"/>
      <c r="E21" s="49">
        <v>11789</v>
      </c>
      <c r="F21" s="50">
        <f t="shared" si="1"/>
        <v>10093410.75</v>
      </c>
      <c r="G21" s="59"/>
      <c r="H21" s="50">
        <v>8704513.0099999998</v>
      </c>
      <c r="I21" s="52"/>
      <c r="J21" s="53">
        <v>153280.06</v>
      </c>
      <c r="K21" s="54"/>
      <c r="L21" s="54">
        <v>274268.78000000003</v>
      </c>
      <c r="M21" s="54"/>
      <c r="N21" s="53">
        <v>961348.9</v>
      </c>
      <c r="O21" s="55"/>
      <c r="P21" s="56" t="s">
        <v>51</v>
      </c>
    </row>
    <row r="22" spans="1:16" s="18" customFormat="1" ht="17.100000000000001" customHeight="1">
      <c r="B22" s="56" t="s">
        <v>52</v>
      </c>
      <c r="D22" s="60"/>
      <c r="E22" s="49">
        <v>9806</v>
      </c>
      <c r="F22" s="50">
        <f t="shared" si="1"/>
        <v>6212272.04</v>
      </c>
      <c r="G22" s="59"/>
      <c r="H22" s="50">
        <v>3563729.81</v>
      </c>
      <c r="I22" s="52"/>
      <c r="J22" s="53" t="s">
        <v>42</v>
      </c>
      <c r="K22" s="54"/>
      <c r="L22" s="54">
        <v>588013.94999999995</v>
      </c>
      <c r="M22" s="54"/>
      <c r="N22" s="53">
        <v>2060528.28</v>
      </c>
      <c r="O22" s="55"/>
      <c r="P22" s="56" t="s">
        <v>53</v>
      </c>
    </row>
    <row r="23" spans="1:16" s="18" customFormat="1" ht="17.100000000000001" customHeight="1">
      <c r="B23" s="56" t="s">
        <v>54</v>
      </c>
      <c r="D23" s="60"/>
      <c r="E23" s="49">
        <v>8604</v>
      </c>
      <c r="F23" s="50">
        <f t="shared" si="1"/>
        <v>5754583.8400000008</v>
      </c>
      <c r="G23" s="59"/>
      <c r="H23" s="50">
        <v>4166097.93</v>
      </c>
      <c r="I23" s="52"/>
      <c r="J23" s="53" t="s">
        <v>42</v>
      </c>
      <c r="K23" s="54"/>
      <c r="L23" s="54">
        <v>350060.21</v>
      </c>
      <c r="M23" s="54"/>
      <c r="N23" s="53">
        <v>1238425.7</v>
      </c>
      <c r="O23" s="55"/>
      <c r="P23" s="56" t="s">
        <v>55</v>
      </c>
    </row>
    <row r="24" spans="1:16" s="18" customFormat="1" ht="17.100000000000001" customHeight="1">
      <c r="B24" s="56" t="s">
        <v>56</v>
      </c>
      <c r="D24" s="60"/>
      <c r="E24" s="49" t="s">
        <v>42</v>
      </c>
      <c r="F24" s="50">
        <f t="shared" si="1"/>
        <v>0</v>
      </c>
      <c r="G24" s="59"/>
      <c r="H24" s="50" t="s">
        <v>42</v>
      </c>
      <c r="I24" s="52"/>
      <c r="J24" s="53" t="s">
        <v>42</v>
      </c>
      <c r="K24" s="54"/>
      <c r="L24" s="54" t="s">
        <v>42</v>
      </c>
      <c r="M24" s="54"/>
      <c r="N24" s="53" t="s">
        <v>42</v>
      </c>
      <c r="O24" s="55"/>
      <c r="P24" s="56" t="s">
        <v>57</v>
      </c>
    </row>
    <row r="25" spans="1:16" s="18" customFormat="1" ht="17.100000000000001" customHeight="1">
      <c r="B25" s="56" t="s">
        <v>58</v>
      </c>
      <c r="D25" s="60"/>
      <c r="E25" s="49" t="s">
        <v>42</v>
      </c>
      <c r="F25" s="50">
        <f t="shared" si="1"/>
        <v>0</v>
      </c>
      <c r="G25" s="59"/>
      <c r="H25" s="50" t="s">
        <v>42</v>
      </c>
      <c r="I25" s="52"/>
      <c r="J25" s="53" t="s">
        <v>42</v>
      </c>
      <c r="K25" s="54"/>
      <c r="L25" s="54" t="s">
        <v>42</v>
      </c>
      <c r="M25" s="54"/>
      <c r="N25" s="53" t="s">
        <v>42</v>
      </c>
      <c r="O25" s="55"/>
      <c r="P25" s="56" t="s">
        <v>59</v>
      </c>
    </row>
    <row r="26" spans="1:16" s="18" customFormat="1" ht="17.100000000000001" customHeight="1">
      <c r="B26" s="18" t="s">
        <v>60</v>
      </c>
      <c r="D26" s="60"/>
      <c r="E26" s="49">
        <v>7553</v>
      </c>
      <c r="F26" s="50">
        <f t="shared" si="1"/>
        <v>2262083.1399999997</v>
      </c>
      <c r="G26" s="59"/>
      <c r="H26" s="50">
        <v>1852013.93</v>
      </c>
      <c r="I26" s="52"/>
      <c r="J26" s="53">
        <v>8835.16</v>
      </c>
      <c r="K26" s="54"/>
      <c r="L26" s="54">
        <v>93365.06</v>
      </c>
      <c r="M26" s="54"/>
      <c r="N26" s="53">
        <v>307868.99</v>
      </c>
      <c r="O26" s="55"/>
      <c r="P26" s="18" t="s">
        <v>61</v>
      </c>
    </row>
    <row r="27" spans="1:16" s="18" customFormat="1" ht="17.100000000000001" customHeight="1">
      <c r="A27" s="61"/>
      <c r="B27" s="61"/>
      <c r="C27" s="61"/>
      <c r="D27" s="62"/>
      <c r="E27" s="63"/>
      <c r="F27" s="64"/>
      <c r="G27" s="65"/>
      <c r="H27" s="66"/>
      <c r="I27" s="65"/>
      <c r="J27" s="67"/>
      <c r="K27" s="68"/>
      <c r="L27" s="68"/>
      <c r="M27" s="68"/>
      <c r="N27" s="67"/>
      <c r="O27" s="69"/>
      <c r="P27" s="61"/>
    </row>
    <row r="28" spans="1:16" s="18" customFormat="1" ht="9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s="18" customFormat="1" ht="17.100000000000001" customHeight="1">
      <c r="A29" s="56"/>
      <c r="B29" s="56" t="s">
        <v>62</v>
      </c>
      <c r="C29" s="56"/>
      <c r="D29" s="56"/>
      <c r="E29" s="56"/>
      <c r="F29" s="56"/>
      <c r="G29" s="56"/>
      <c r="H29" s="56"/>
      <c r="I29" s="56"/>
      <c r="L29" s="56"/>
      <c r="M29" s="56"/>
      <c r="N29" s="56"/>
      <c r="O29" s="56"/>
      <c r="P29" s="56"/>
    </row>
    <row r="30" spans="1:16" ht="17.100000000000001" customHeight="1">
      <c r="B30" s="56" t="s">
        <v>63</v>
      </c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2017-09-22T03:47:09Z</dcterms:created>
  <dcterms:modified xsi:type="dcterms:W3CDTF">2017-09-22T03:47:20Z</dcterms:modified>
</cp:coreProperties>
</file>