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75" tabRatio="656" activeTab="0"/>
  </bookViews>
  <sheets>
    <sheet name="T-19.1" sheetId="1" r:id="rId1"/>
  </sheets>
  <externalReferences>
    <externalReference r:id="rId4"/>
  </externalReferences>
  <definedNames>
    <definedName name="_xlnm.Print_Area" localSheetId="0">'T-19.1'!$A$1:$N$31</definedName>
  </definedNames>
  <calcPr fullCalcOnLoad="1"/>
</workbook>
</file>

<file path=xl/sharedStrings.xml><?xml version="1.0" encoding="utf-8"?>
<sst xmlns="http://schemas.openxmlformats.org/spreadsheetml/2006/main" count="62" uniqueCount="46">
  <si>
    <t xml:space="preserve">ตาราง   </t>
  </si>
  <si>
    <t>ประเภท</t>
  </si>
  <si>
    <t>Organization</t>
  </si>
  <si>
    <t>เทศบาล</t>
  </si>
  <si>
    <t>รายได้รวม</t>
  </si>
  <si>
    <t>Type</t>
  </si>
  <si>
    <t>ภาษีอากร</t>
  </si>
  <si>
    <t>ทรัพย์สิน</t>
  </si>
  <si>
    <t>สาธารณูปโภค</t>
  </si>
  <si>
    <t>Revenue</t>
  </si>
  <si>
    <t>Taxes and duties</t>
  </si>
  <si>
    <t>Fees and fines</t>
  </si>
  <si>
    <t>Property</t>
  </si>
  <si>
    <t>Miscellaneous</t>
  </si>
  <si>
    <t>รายจ่ายรวม</t>
  </si>
  <si>
    <t>เงินอุดหนุน</t>
  </si>
  <si>
    <t>Subsidies</t>
  </si>
  <si>
    <t>เบ็ดเตล็ด</t>
  </si>
  <si>
    <t>Municipality</t>
  </si>
  <si>
    <t>Administration</t>
  </si>
  <si>
    <t>องค์การบริหาร</t>
  </si>
  <si>
    <t>ส่วนจังหวัด</t>
  </si>
  <si>
    <t xml:space="preserve">Provincial </t>
  </si>
  <si>
    <t xml:space="preserve">Subdistrict  </t>
  </si>
  <si>
    <t>ส่วนตำบล</t>
  </si>
  <si>
    <t>Table</t>
  </si>
  <si>
    <t>(บาท  Baht)</t>
  </si>
  <si>
    <t>Total of Revenue</t>
  </si>
  <si>
    <t>Total of Expenditure</t>
  </si>
  <si>
    <t xml:space="preserve">Actual Revenue and Expenditure of Provincial Administrative Organization, Municipality and Subdistrict Administration Organization by Type: </t>
  </si>
  <si>
    <t>2558 (2015)</t>
  </si>
  <si>
    <t xml:space="preserve">     ที่มา:  สำนักงานส่งเสริมการปกครองท้องถิ่นจังหวัดตาก</t>
  </si>
  <si>
    <t xml:space="preserve"> Source:   Tak Provincial Office of Local Administration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</si>
  <si>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2558 - 2559</t>
  </si>
  <si>
    <t>2559 (2016)</t>
  </si>
  <si>
    <t xml:space="preserve">       รายได้</t>
  </si>
  <si>
    <t>ค่าธรรมเนียม ค่าปรับ</t>
  </si>
  <si>
    <t>Public utilities</t>
  </si>
  <si>
    <t>รายจ่ายประจำ</t>
  </si>
  <si>
    <t>Permanent expenditure</t>
  </si>
  <si>
    <t xml:space="preserve">รายจ่ายเพื่อการลงทุน </t>
  </si>
  <si>
    <t>Expenditure of investment</t>
  </si>
  <si>
    <t>รายจ่ายงบกลาง</t>
  </si>
  <si>
    <t>Central fund of expenditure</t>
  </si>
  <si>
    <t xml:space="preserve">                               -</t>
  </si>
  <si>
    <t>Fiscal Years 2015 - 2016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</si>
</sst>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#,##0.000"/>
    <numFmt numFmtId="208" formatCode="_-* #,##0.000_-;\-* #,##0.00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_ ;\-#,##0.00\ "/>
    <numFmt numFmtId="214" formatCode="#,##0__"/>
    <numFmt numFmtId="215" formatCode="#,##0____"/>
  </numFmts>
  <fonts count="50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.5"/>
      <name val="Cordia New"/>
      <family val="2"/>
    </font>
    <font>
      <sz val="12.5"/>
      <color indexed="59"/>
      <name val="Cordia New"/>
      <family val="2"/>
    </font>
    <font>
      <b/>
      <sz val="12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.5"/>
      <color indexed="8"/>
      <name val="Cordia New"/>
      <family val="2"/>
    </font>
    <font>
      <b/>
      <sz val="15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4" fillId="0" borderId="14" xfId="33" applyNumberFormat="1" applyFont="1" applyBorder="1" applyAlignment="1">
      <alignment horizontal="right"/>
    </xf>
    <xf numFmtId="43" fontId="4" fillId="0" borderId="14" xfId="33" applyFont="1" applyBorder="1" applyAlignment="1">
      <alignment/>
    </xf>
    <xf numFmtId="43" fontId="4" fillId="0" borderId="0" xfId="0" applyNumberFormat="1" applyFont="1" applyBorder="1" applyAlignment="1">
      <alignment horizontal="right"/>
    </xf>
    <xf numFmtId="206" fontId="4" fillId="0" borderId="0" xfId="33" applyNumberFormat="1" applyFont="1" applyAlignment="1">
      <alignment/>
    </xf>
    <xf numFmtId="214" fontId="7" fillId="0" borderId="12" xfId="33" applyNumberFormat="1" applyFont="1" applyBorder="1" applyAlignment="1">
      <alignment horizontal="right"/>
    </xf>
    <xf numFmtId="214" fontId="9" fillId="0" borderId="17" xfId="0" applyNumberFormat="1" applyFont="1" applyBorder="1" applyAlignment="1">
      <alignment/>
    </xf>
    <xf numFmtId="214" fontId="8" fillId="0" borderId="12" xfId="33" applyNumberFormat="1" applyFont="1" applyBorder="1" applyAlignment="1">
      <alignment horizontal="right"/>
    </xf>
    <xf numFmtId="214" fontId="8" fillId="0" borderId="12" xfId="0" applyNumberFormat="1" applyFont="1" applyBorder="1" applyAlignment="1">
      <alignment/>
    </xf>
    <xf numFmtId="214" fontId="9" fillId="0" borderId="17" xfId="35" applyNumberFormat="1" applyFont="1" applyBorder="1" applyAlignment="1" applyProtection="1">
      <alignment/>
      <protection/>
    </xf>
    <xf numFmtId="214" fontId="9" fillId="0" borderId="17" xfId="33" applyNumberFormat="1" applyFont="1" applyBorder="1" applyAlignment="1">
      <alignment/>
    </xf>
    <xf numFmtId="214" fontId="9" fillId="0" borderId="17" xfId="46" applyNumberFormat="1" applyFont="1" applyBorder="1">
      <alignment/>
      <protection/>
    </xf>
    <xf numFmtId="214" fontId="8" fillId="0" borderId="12" xfId="33" applyNumberFormat="1" applyFont="1" applyBorder="1" applyAlignment="1">
      <alignment/>
    </xf>
    <xf numFmtId="214" fontId="9" fillId="0" borderId="17" xfId="54" applyNumberFormat="1" applyFont="1" applyBorder="1" applyAlignment="1" applyProtection="1">
      <alignment/>
      <protection/>
    </xf>
    <xf numFmtId="214" fontId="10" fillId="0" borderId="12" xfId="33" applyNumberFormat="1" applyFont="1" applyFill="1" applyBorder="1" applyAlignment="1" applyProtection="1">
      <alignment/>
      <protection locked="0"/>
    </xf>
    <xf numFmtId="214" fontId="11" fillId="0" borderId="17" xfId="33" applyNumberFormat="1" applyFont="1" applyBorder="1" applyAlignment="1">
      <alignment/>
    </xf>
    <xf numFmtId="214" fontId="49" fillId="0" borderId="17" xfId="45" applyNumberFormat="1" applyFont="1" applyBorder="1">
      <alignment/>
      <protection/>
    </xf>
    <xf numFmtId="214" fontId="8" fillId="0" borderId="12" xfId="0" applyNumberFormat="1" applyFont="1" applyBorder="1" applyAlignment="1">
      <alignment horizontal="right"/>
    </xf>
    <xf numFmtId="214" fontId="49" fillId="0" borderId="12" xfId="45" applyNumberFormat="1" applyFont="1" applyBorder="1">
      <alignment/>
      <protection/>
    </xf>
    <xf numFmtId="214" fontId="9" fillId="0" borderId="17" xfId="54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214" fontId="9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omma 3" xfId="37"/>
    <cellStyle name="Comma 5" xfId="38"/>
    <cellStyle name="Comma 7" xfId="39"/>
    <cellStyle name="Comma 7 2" xfId="40"/>
    <cellStyle name="Comma 8" xfId="41"/>
    <cellStyle name="Comma 9" xfId="42"/>
    <cellStyle name="Currency" xfId="43"/>
    <cellStyle name="Currency [0]" xfId="44"/>
    <cellStyle name="Normal 2" xfId="45"/>
    <cellStyle name="Normal 3" xfId="46"/>
    <cellStyle name="Normal 4" xfId="47"/>
    <cellStyle name="Normal 5" xfId="48"/>
    <cellStyle name="Normal 6" xfId="49"/>
    <cellStyle name="Percent" xfId="50"/>
    <cellStyle name="การคำนวณ" xfId="51"/>
    <cellStyle name="ข้อความเตือน" xfId="52"/>
    <cellStyle name="ข้อความอธิบาย" xfId="53"/>
    <cellStyle name="เครื่องหมายจุลภาค 2 2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้อนค่า" xfId="59"/>
    <cellStyle name="ปานกลาง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1381125</xdr:colOff>
      <xdr:row>0</xdr:row>
      <xdr:rowOff>19050</xdr:rowOff>
    </xdr:from>
    <xdr:to>
      <xdr:col>20</xdr:col>
      <xdr:colOff>504825</xdr:colOff>
      <xdr:row>31</xdr:row>
      <xdr:rowOff>85725</xdr:rowOff>
    </xdr:to>
    <xdr:grpSp>
      <xdr:nvGrpSpPr>
        <xdr:cNvPr id="1" name="Group 117"/>
        <xdr:cNvGrpSpPr>
          <a:grpSpLocks/>
        </xdr:cNvGrpSpPr>
      </xdr:nvGrpSpPr>
      <xdr:grpSpPr>
        <a:xfrm>
          <a:off x="9582150" y="19050"/>
          <a:ext cx="4819650" cy="7305675"/>
          <a:chOff x="992" y="0"/>
          <a:chExt cx="357" cy="70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7" y="162"/>
            <a:ext cx="43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2" y="659"/>
            <a:ext cx="55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161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1" y="329"/>
            <a:ext cx="65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O1234\Desktop\&#3626;&#3606;&#3636;&#3605;&#3636;&#3585;&#3634;&#3619;&#3588;&#3621;&#3633;&#3591;59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"/>
      <sheetName val="T-19.2"/>
      <sheetName val="T-19.3"/>
    </sheetNames>
    <sheetDataSet>
      <sheetData sheetId="1">
        <row r="12">
          <cell r="E12">
            <v>586668518.5600001</v>
          </cell>
          <cell r="F12">
            <v>24642611.36</v>
          </cell>
          <cell r="G12">
            <v>31512995.629999995</v>
          </cell>
          <cell r="H12">
            <v>2741287.0700000003</v>
          </cell>
          <cell r="I12">
            <v>2194211.01</v>
          </cell>
          <cell r="J12">
            <v>1056686409.18</v>
          </cell>
          <cell r="L12">
            <v>107173514.67000002</v>
          </cell>
          <cell r="M12">
            <v>471928870.07</v>
          </cell>
          <cell r="N12">
            <v>369034699.95</v>
          </cell>
          <cell r="O12">
            <v>151623216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I20" sqref="I20"/>
    </sheetView>
  </sheetViews>
  <sheetFormatPr defaultColWidth="9.140625" defaultRowHeight="21.75"/>
  <cols>
    <col min="1" max="1" width="1.7109375" style="8" customWidth="1"/>
    <col min="2" max="2" width="5.7109375" style="8" customWidth="1"/>
    <col min="3" max="3" width="4.421875" style="8" customWidth="1"/>
    <col min="4" max="4" width="9.28125" style="8" customWidth="1"/>
    <col min="5" max="5" width="16.28125" style="8" customWidth="1"/>
    <col min="6" max="6" width="17.140625" style="8" customWidth="1"/>
    <col min="7" max="7" width="16.28125" style="8" customWidth="1"/>
    <col min="8" max="8" width="17.8515625" style="8" customWidth="1"/>
    <col min="9" max="9" width="15.7109375" style="8" customWidth="1"/>
    <col min="10" max="10" width="16.7109375" style="8" customWidth="1"/>
    <col min="11" max="11" width="1.8515625" style="8" customWidth="1"/>
    <col min="12" max="12" width="22.57421875" style="8" customWidth="1"/>
    <col min="13" max="13" width="3.421875" style="8" customWidth="1"/>
    <col min="14" max="14" width="4.57421875" style="8" customWidth="1"/>
    <col min="15" max="16384" width="9.140625" style="8" customWidth="1"/>
  </cols>
  <sheetData>
    <row r="1" spans="2:7" s="1" customFormat="1" ht="21.75">
      <c r="B1" s="2" t="s">
        <v>0</v>
      </c>
      <c r="C1" s="3">
        <v>19.1</v>
      </c>
      <c r="D1" s="2" t="s">
        <v>33</v>
      </c>
      <c r="E1" s="2"/>
      <c r="F1" s="2"/>
      <c r="G1" s="2"/>
    </row>
    <row r="2" spans="2:7" s="4" customFormat="1" ht="21.75">
      <c r="B2" s="1" t="s">
        <v>25</v>
      </c>
      <c r="C2" s="3">
        <v>19.1</v>
      </c>
      <c r="D2" s="5" t="s">
        <v>29</v>
      </c>
      <c r="E2" s="6"/>
      <c r="F2" s="6"/>
      <c r="G2" s="6"/>
    </row>
    <row r="3" spans="2:7" s="4" customFormat="1" ht="21.75">
      <c r="B3" s="1"/>
      <c r="C3" s="3"/>
      <c r="D3" s="5" t="s">
        <v>45</v>
      </c>
      <c r="E3" s="6"/>
      <c r="F3" s="6"/>
      <c r="G3" s="6"/>
    </row>
    <row r="4" spans="2:12" s="4" customFormat="1" ht="16.5" customHeight="1">
      <c r="B4" s="1"/>
      <c r="C4" s="3"/>
      <c r="D4" s="5"/>
      <c r="E4" s="6"/>
      <c r="F4" s="6"/>
      <c r="G4" s="6"/>
      <c r="L4" s="7" t="s">
        <v>26</v>
      </c>
    </row>
    <row r="5" ht="6" customHeight="1"/>
    <row r="6" spans="1:12" s="10" customFormat="1" ht="24" customHeight="1">
      <c r="A6" s="60" t="s">
        <v>1</v>
      </c>
      <c r="B6" s="61"/>
      <c r="C6" s="61"/>
      <c r="D6" s="62"/>
      <c r="E6" s="74" t="s">
        <v>30</v>
      </c>
      <c r="F6" s="75"/>
      <c r="G6" s="76"/>
      <c r="H6" s="74" t="s">
        <v>34</v>
      </c>
      <c r="I6" s="75"/>
      <c r="J6" s="76"/>
      <c r="K6" s="9"/>
      <c r="L6" s="9"/>
    </row>
    <row r="7" spans="1:12" s="10" customFormat="1" ht="21" customHeight="1">
      <c r="A7" s="63"/>
      <c r="B7" s="64"/>
      <c r="C7" s="64"/>
      <c r="D7" s="65"/>
      <c r="E7" s="13" t="s">
        <v>20</v>
      </c>
      <c r="G7" s="13" t="s">
        <v>20</v>
      </c>
      <c r="H7" s="13" t="s">
        <v>20</v>
      </c>
      <c r="J7" s="13" t="s">
        <v>20</v>
      </c>
      <c r="K7" s="14"/>
      <c r="L7" s="14"/>
    </row>
    <row r="8" spans="1:12" s="10" customFormat="1" ht="21.75" customHeight="1">
      <c r="A8" s="66"/>
      <c r="B8" s="66"/>
      <c r="C8" s="66"/>
      <c r="D8" s="65"/>
      <c r="E8" s="15" t="s">
        <v>21</v>
      </c>
      <c r="F8" s="13" t="s">
        <v>3</v>
      </c>
      <c r="G8" s="15" t="s">
        <v>24</v>
      </c>
      <c r="H8" s="13" t="s">
        <v>21</v>
      </c>
      <c r="I8" s="13" t="s">
        <v>3</v>
      </c>
      <c r="J8" s="13" t="s">
        <v>24</v>
      </c>
      <c r="K8" s="16"/>
      <c r="L8" s="16" t="s">
        <v>5</v>
      </c>
    </row>
    <row r="9" spans="1:12" s="10" customFormat="1" ht="21.75" customHeight="1">
      <c r="A9" s="66"/>
      <c r="B9" s="66"/>
      <c r="C9" s="66"/>
      <c r="D9" s="65"/>
      <c r="E9" s="13" t="s">
        <v>22</v>
      </c>
      <c r="F9" s="17" t="s">
        <v>18</v>
      </c>
      <c r="G9" s="13" t="s">
        <v>23</v>
      </c>
      <c r="H9" s="13" t="s">
        <v>22</v>
      </c>
      <c r="I9" s="17" t="s">
        <v>18</v>
      </c>
      <c r="J9" s="13" t="s">
        <v>23</v>
      </c>
      <c r="K9" s="16"/>
      <c r="L9" s="16"/>
    </row>
    <row r="10" spans="1:12" s="10" customFormat="1" ht="21.75" customHeight="1">
      <c r="A10" s="66"/>
      <c r="B10" s="66"/>
      <c r="C10" s="66"/>
      <c r="D10" s="65"/>
      <c r="E10" s="18" t="s">
        <v>19</v>
      </c>
      <c r="G10" s="13" t="s">
        <v>19</v>
      </c>
      <c r="H10" s="18" t="s">
        <v>19</v>
      </c>
      <c r="I10" s="17"/>
      <c r="J10" s="13" t="s">
        <v>19</v>
      </c>
      <c r="K10" s="16"/>
      <c r="L10" s="16"/>
    </row>
    <row r="11" spans="1:12" s="10" customFormat="1" ht="22.5" customHeight="1">
      <c r="A11" s="67"/>
      <c r="B11" s="67"/>
      <c r="C11" s="67"/>
      <c r="D11" s="68"/>
      <c r="E11" s="19" t="s">
        <v>2</v>
      </c>
      <c r="F11" s="20"/>
      <c r="G11" s="21" t="s">
        <v>2</v>
      </c>
      <c r="H11" s="19" t="s">
        <v>2</v>
      </c>
      <c r="I11" s="20"/>
      <c r="J11" s="21" t="s">
        <v>2</v>
      </c>
      <c r="K11" s="22"/>
      <c r="L11" s="23"/>
    </row>
    <row r="12" spans="1:12" s="10" customFormat="1" ht="3" customHeight="1">
      <c r="A12" s="11"/>
      <c r="B12" s="11"/>
      <c r="C12" s="11"/>
      <c r="D12" s="12"/>
      <c r="E12" s="12"/>
      <c r="F12" s="12"/>
      <c r="G12" s="12"/>
      <c r="H12" s="24"/>
      <c r="I12" s="17"/>
      <c r="J12" s="17"/>
      <c r="K12" s="25"/>
      <c r="L12" s="14"/>
    </row>
    <row r="13" spans="1:12" s="56" customFormat="1" ht="20.25" customHeight="1">
      <c r="A13" s="69" t="s">
        <v>4</v>
      </c>
      <c r="B13" s="69"/>
      <c r="C13" s="69"/>
      <c r="D13" s="70"/>
      <c r="E13" s="41">
        <f aca="true" t="shared" si="0" ref="E13:J13">SUM(E14,E20)</f>
        <v>293032226</v>
      </c>
      <c r="F13" s="41">
        <f t="shared" si="0"/>
        <v>775620354</v>
      </c>
      <c r="G13" s="41">
        <f t="shared" si="0"/>
        <v>148517825205</v>
      </c>
      <c r="H13" s="41">
        <f t="shared" si="0"/>
        <v>336265325.82</v>
      </c>
      <c r="I13" s="41">
        <f t="shared" si="0"/>
        <v>1704446032.81</v>
      </c>
      <c r="J13" s="41">
        <f t="shared" si="0"/>
        <v>2486946543</v>
      </c>
      <c r="K13" s="72" t="s">
        <v>27</v>
      </c>
      <c r="L13" s="73"/>
    </row>
    <row r="14" spans="1:12" s="10" customFormat="1" ht="20.25" customHeight="1">
      <c r="A14" s="16" t="s">
        <v>35</v>
      </c>
      <c r="B14" s="16"/>
      <c r="C14" s="26"/>
      <c r="D14" s="27"/>
      <c r="E14" s="42">
        <f aca="true" t="shared" si="1" ref="E14:J14">SUM(E15:E19)</f>
        <v>254126755</v>
      </c>
      <c r="F14" s="42">
        <f t="shared" si="1"/>
        <v>442424407</v>
      </c>
      <c r="G14" s="42">
        <f t="shared" si="1"/>
        <v>148184629258</v>
      </c>
      <c r="H14" s="42">
        <f t="shared" si="1"/>
        <v>25589501.54</v>
      </c>
      <c r="I14" s="42">
        <f t="shared" si="1"/>
        <v>647759623.6300001</v>
      </c>
      <c r="J14" s="57">
        <f t="shared" si="1"/>
        <v>935546553</v>
      </c>
      <c r="K14" s="14" t="s">
        <v>9</v>
      </c>
      <c r="L14" s="26"/>
    </row>
    <row r="15" spans="1:12" s="10" customFormat="1" ht="20.25" customHeight="1">
      <c r="A15" s="26"/>
      <c r="B15" s="28" t="s">
        <v>6</v>
      </c>
      <c r="C15" s="26"/>
      <c r="D15" s="27"/>
      <c r="E15" s="45">
        <v>248332063</v>
      </c>
      <c r="F15" s="46">
        <v>395879249</v>
      </c>
      <c r="G15" s="47">
        <v>395879249</v>
      </c>
      <c r="H15" s="43">
        <v>16496869.93</v>
      </c>
      <c r="I15" s="48">
        <f>'[1]T-19.2'!E12</f>
        <v>586668518.5600001</v>
      </c>
      <c r="J15" s="48">
        <v>900703414</v>
      </c>
      <c r="K15" s="14"/>
      <c r="L15" s="28" t="s">
        <v>10</v>
      </c>
    </row>
    <row r="16" spans="1:12" s="10" customFormat="1" ht="20.25" customHeight="1">
      <c r="A16" s="14"/>
      <c r="B16" s="14" t="s">
        <v>36</v>
      </c>
      <c r="C16" s="14"/>
      <c r="D16" s="29"/>
      <c r="E16" s="49">
        <v>430747</v>
      </c>
      <c r="F16" s="46">
        <v>18199668</v>
      </c>
      <c r="G16" s="47">
        <v>18199668</v>
      </c>
      <c r="H16" s="43">
        <v>2075542.86</v>
      </c>
      <c r="I16" s="48">
        <f>'[1]T-19.2'!F12</f>
        <v>24642611.36</v>
      </c>
      <c r="J16" s="48">
        <v>9675441</v>
      </c>
      <c r="K16" s="14"/>
      <c r="L16" s="14" t="s">
        <v>11</v>
      </c>
    </row>
    <row r="17" spans="1:12" s="10" customFormat="1" ht="20.25" customHeight="1">
      <c r="A17" s="14"/>
      <c r="B17" s="14" t="s">
        <v>7</v>
      </c>
      <c r="C17" s="14"/>
      <c r="D17" s="29"/>
      <c r="E17" s="49">
        <v>3953545</v>
      </c>
      <c r="F17" s="46">
        <v>21930894</v>
      </c>
      <c r="G17" s="47">
        <v>21930894</v>
      </c>
      <c r="H17" s="43">
        <v>4358155.75</v>
      </c>
      <c r="I17" s="48">
        <f>'[1]T-19.2'!G12</f>
        <v>31512995.629999995</v>
      </c>
      <c r="J17" s="48">
        <v>12326011</v>
      </c>
      <c r="K17" s="14"/>
      <c r="L17" s="14" t="s">
        <v>12</v>
      </c>
    </row>
    <row r="18" spans="1:12" s="10" customFormat="1" ht="20.25" customHeight="1">
      <c r="A18" s="14"/>
      <c r="B18" s="14" t="s">
        <v>8</v>
      </c>
      <c r="C18" s="14"/>
      <c r="D18" s="29"/>
      <c r="E18" s="55" t="s">
        <v>44</v>
      </c>
      <c r="F18" s="46">
        <v>1637700</v>
      </c>
      <c r="G18" s="47">
        <v>147743842551</v>
      </c>
      <c r="H18" s="55" t="s">
        <v>44</v>
      </c>
      <c r="I18" s="48">
        <f>'[1]T-19.2'!H12</f>
        <v>2741287.0700000003</v>
      </c>
      <c r="J18" s="50">
        <v>6189824</v>
      </c>
      <c r="K18" s="14"/>
      <c r="L18" s="14" t="s">
        <v>37</v>
      </c>
    </row>
    <row r="19" spans="1:12" s="10" customFormat="1" ht="20.25" customHeight="1">
      <c r="A19" s="14"/>
      <c r="B19" s="14" t="s">
        <v>17</v>
      </c>
      <c r="C19" s="14"/>
      <c r="D19" s="29"/>
      <c r="E19" s="49">
        <v>1410400</v>
      </c>
      <c r="F19" s="46">
        <v>4776896</v>
      </c>
      <c r="G19" s="47">
        <v>4776896</v>
      </c>
      <c r="H19" s="43">
        <v>2658933</v>
      </c>
      <c r="I19" s="48">
        <f>'[1]T-19.2'!I12</f>
        <v>2194211.01</v>
      </c>
      <c r="J19" s="48">
        <v>6651863</v>
      </c>
      <c r="K19" s="14"/>
      <c r="L19" s="14" t="s">
        <v>13</v>
      </c>
    </row>
    <row r="20" spans="1:12" s="10" customFormat="1" ht="20.25" customHeight="1">
      <c r="A20" s="14" t="s">
        <v>15</v>
      </c>
      <c r="B20" s="14"/>
      <c r="C20" s="14"/>
      <c r="D20" s="29"/>
      <c r="E20" s="45">
        <v>38905471</v>
      </c>
      <c r="F20" s="46">
        <v>333195947</v>
      </c>
      <c r="G20" s="47">
        <v>333195947</v>
      </c>
      <c r="H20" s="43">
        <v>310675824.28</v>
      </c>
      <c r="I20" s="48">
        <f>'[1]T-19.2'!J12</f>
        <v>1056686409.18</v>
      </c>
      <c r="J20" s="48">
        <v>1551399990</v>
      </c>
      <c r="K20" s="14" t="s">
        <v>16</v>
      </c>
      <c r="L20" s="14"/>
    </row>
    <row r="21" spans="1:12" s="56" customFormat="1" ht="20.25" customHeight="1">
      <c r="A21" s="69" t="s">
        <v>14</v>
      </c>
      <c r="B21" s="69"/>
      <c r="C21" s="69"/>
      <c r="D21" s="70"/>
      <c r="E21" s="51">
        <f aca="true" t="shared" si="2" ref="E21:J21">SUM(E22:E24)</f>
        <v>1599553429</v>
      </c>
      <c r="F21" s="51">
        <f t="shared" si="2"/>
        <v>2575014802</v>
      </c>
      <c r="G21" s="51">
        <f t="shared" si="2"/>
        <v>2575014802</v>
      </c>
      <c r="H21" s="51">
        <f t="shared" si="2"/>
        <v>170690313.08</v>
      </c>
      <c r="I21" s="51">
        <f t="shared" si="2"/>
        <v>1099760300.69</v>
      </c>
      <c r="J21" s="51">
        <f t="shared" si="2"/>
        <v>1304347343</v>
      </c>
      <c r="K21" s="71" t="s">
        <v>28</v>
      </c>
      <c r="L21" s="69"/>
    </row>
    <row r="22" spans="1:12" s="10" customFormat="1" ht="20.25" customHeight="1">
      <c r="A22" s="58" t="s">
        <v>38</v>
      </c>
      <c r="B22" s="58"/>
      <c r="C22" s="58"/>
      <c r="D22" s="59"/>
      <c r="E22" s="49">
        <v>961591476</v>
      </c>
      <c r="F22" s="46">
        <v>1346843741</v>
      </c>
      <c r="G22" s="47">
        <v>1346843741</v>
      </c>
      <c r="H22" s="43">
        <v>17106832.01</v>
      </c>
      <c r="I22" s="48">
        <f>'[1]T-19.2'!M12+'[1]T-19.2'!N12</f>
        <v>840963570.02</v>
      </c>
      <c r="J22" s="48">
        <v>869682062</v>
      </c>
      <c r="K22" s="28" t="s">
        <v>39</v>
      </c>
      <c r="L22" s="28"/>
    </row>
    <row r="23" spans="1:12" s="10" customFormat="1" ht="20.25" customHeight="1">
      <c r="A23" s="11" t="s">
        <v>40</v>
      </c>
      <c r="B23" s="11"/>
      <c r="C23" s="11"/>
      <c r="D23" s="27"/>
      <c r="E23" s="52">
        <v>487552503</v>
      </c>
      <c r="F23" s="46">
        <v>730325006</v>
      </c>
      <c r="G23" s="47">
        <v>730325006</v>
      </c>
      <c r="H23" s="53">
        <v>107762294.58</v>
      </c>
      <c r="I23" s="44">
        <f>'[1]T-19.2'!O12</f>
        <v>151623216</v>
      </c>
      <c r="J23" s="44">
        <v>296006858</v>
      </c>
      <c r="K23" s="28" t="s">
        <v>41</v>
      </c>
      <c r="L23" s="28"/>
    </row>
    <row r="24" spans="1:12" s="10" customFormat="1" ht="20.25" customHeight="1">
      <c r="A24" s="28" t="s">
        <v>42</v>
      </c>
      <c r="B24" s="16"/>
      <c r="C24" s="26"/>
      <c r="D24" s="26"/>
      <c r="E24" s="52">
        <v>150409450</v>
      </c>
      <c r="F24" s="52">
        <v>497846055</v>
      </c>
      <c r="G24" s="54">
        <v>497846055</v>
      </c>
      <c r="H24" s="43">
        <v>45821186.49</v>
      </c>
      <c r="I24" s="48">
        <f>'[1]T-19.2'!L12</f>
        <v>107173514.67000002</v>
      </c>
      <c r="J24" s="48">
        <v>138658423</v>
      </c>
      <c r="K24" s="28" t="s">
        <v>43</v>
      </c>
      <c r="L24" s="26"/>
    </row>
    <row r="25" spans="1:12" s="14" customFormat="1" ht="3" customHeight="1">
      <c r="A25" s="35"/>
      <c r="B25" s="36"/>
      <c r="C25" s="36"/>
      <c r="D25" s="30"/>
      <c r="E25" s="30"/>
      <c r="F25" s="30"/>
      <c r="G25" s="30"/>
      <c r="H25" s="37">
        <v>323299522.46</v>
      </c>
      <c r="I25" s="38">
        <v>118672678.72</v>
      </c>
      <c r="J25" s="38">
        <v>118672678.72</v>
      </c>
      <c r="K25" s="31"/>
      <c r="L25" s="36"/>
    </row>
    <row r="26" spans="1:12" s="10" customFormat="1" ht="3" customHeight="1">
      <c r="A26" s="16"/>
      <c r="B26" s="26"/>
      <c r="C26" s="26"/>
      <c r="D26" s="26"/>
      <c r="E26" s="26"/>
      <c r="F26" s="26"/>
      <c r="G26" s="26"/>
      <c r="H26" s="39"/>
      <c r="I26" s="14"/>
      <c r="J26" s="14"/>
      <c r="K26" s="28"/>
      <c r="L26" s="26"/>
    </row>
    <row r="27" spans="1:12" s="33" customFormat="1" ht="19.5">
      <c r="A27" s="32"/>
      <c r="B27" s="33" t="s">
        <v>31</v>
      </c>
      <c r="I27" s="34"/>
      <c r="J27" s="34"/>
      <c r="K27" s="34"/>
      <c r="L27" s="32"/>
    </row>
    <row r="28" spans="2:10" s="33" customFormat="1" ht="19.5">
      <c r="B28" s="33" t="s">
        <v>32</v>
      </c>
      <c r="I28" s="34"/>
      <c r="J28" s="34"/>
    </row>
    <row r="29" s="10" customFormat="1" ht="19.5"/>
    <row r="30" s="10" customFormat="1" ht="19.5"/>
    <row r="31" s="10" customFormat="1" ht="19.5"/>
    <row r="32" s="10" customFormat="1" ht="19.5"/>
    <row r="33" s="10" customFormat="1" ht="17.25">
      <c r="F33" s="40"/>
    </row>
    <row r="34" s="10" customFormat="1" ht="17.25"/>
    <row r="35" s="10" customFormat="1" ht="17.25"/>
    <row r="36" s="10" customFormat="1" ht="17.25"/>
    <row r="37" s="10" customFormat="1" ht="17.25"/>
    <row r="38" s="10" customFormat="1" ht="17.25"/>
  </sheetData>
  <sheetProtection/>
  <mergeCells count="8">
    <mergeCell ref="A22:D22"/>
    <mergeCell ref="A6:D11"/>
    <mergeCell ref="A21:D21"/>
    <mergeCell ref="K21:L21"/>
    <mergeCell ref="A13:D13"/>
    <mergeCell ref="K13:L13"/>
    <mergeCell ref="H6:J6"/>
    <mergeCell ref="E6:G6"/>
  </mergeCells>
  <printOptions/>
  <pageMargins left="0.35433070866141736" right="0.15748031496062992" top="0.7874015748031497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jan</cp:lastModifiedBy>
  <cp:lastPrinted>2017-08-02T08:44:29Z</cp:lastPrinted>
  <dcterms:created xsi:type="dcterms:W3CDTF">1997-06-13T10:07:54Z</dcterms:created>
  <dcterms:modified xsi:type="dcterms:W3CDTF">2017-09-07T02:18:36Z</dcterms:modified>
  <cp:category/>
  <cp:version/>
  <cp:contentType/>
  <cp:contentStatus/>
</cp:coreProperties>
</file>