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1" sheetId="1" r:id="rId1"/>
  </sheets>
  <definedNames>
    <definedName name="_xlnm.Print_Area" localSheetId="0">'T-1.1'!$A$1:$R$23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<sst xmlns="http://schemas.openxmlformats.org/spreadsheetml/2006/main" count="49" uniqueCount="45">
  <si>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    Source:   Department of Provincial Administration,  Ministry of Interior</t>
  </si>
  <si>
    <t xml:space="preserve">           ที่มา: 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</si>
  <si>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</si>
  <si>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</si>
  <si>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</si>
  <si>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</si>
  <si>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</si>
  <si>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</si>
  <si>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</si>
  <si>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</si>
  <si>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</si>
  <si>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</si>
  <si>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</si>
  <si>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</si>
  <si>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</si>
  <si>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</si>
  <si>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</si>
  <si>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</si>
  <si>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</si>
  <si>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</si>
  <si>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</si>
  <si>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 xml:space="preserve"> Mueang _ _ _ _ district</t>
  </si>
  <si>
    <t>อำเภอเมืองจันทบุรี</t>
  </si>
  <si>
    <t>Total</t>
  </si>
  <si>
    <t>รวมยอด</t>
  </si>
  <si>
    <t>(per sq. km.)</t>
  </si>
  <si>
    <t>(2017)</t>
  </si>
  <si>
    <t>(2016)</t>
  </si>
  <si>
    <t>(2015)</t>
  </si>
  <si>
    <t>(2014)</t>
  </si>
  <si>
    <t>(2013)</t>
  </si>
  <si>
    <t>Population density</t>
  </si>
  <si>
    <t>(ต่อ ตร. กม.)</t>
  </si>
  <si>
    <t>ของประชากร</t>
  </si>
  <si>
    <r>
      <t xml:space="preserve">Percentage  change </t>
    </r>
    <r>
      <rPr>
        <sz val="11"/>
        <rFont val="TH SarabunPSK"/>
        <family val="2"/>
      </rPr>
      <t>(%)</t>
    </r>
  </si>
  <si>
    <t>Population</t>
  </si>
  <si>
    <t>District</t>
  </si>
  <si>
    <t>ความหนาแน่น</t>
  </si>
  <si>
    <t>อัตราการเปลี่ยนแปลง</t>
  </si>
  <si>
    <t>ประชากร</t>
  </si>
  <si>
    <t>อำเภอ</t>
  </si>
  <si>
    <t>Population from Registration Record, Percentage Change and Density by District: 2013 - 2017</t>
  </si>
  <si>
    <t>Table</t>
  </si>
  <si>
    <t>ประชากรจากการทะเบียน อัตราการเปลี่ยนแปลง และความหนาแน่นของประชากร เป็นรายอำเภอ พ.ศ. 2556 - 2560</t>
  </si>
  <si>
    <t>ตาราง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</si>
</sst>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\ 0.00\ \ "/>
    <numFmt numFmtId="189" formatCode="0.000"/>
  </numFmts>
  <fonts count="5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2"/>
      <name val="TH SarabunPSK"/>
      <family val="2"/>
    </font>
    <font>
      <sz val="12"/>
      <color indexed="9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3"/>
      <color indexed="9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2"/>
      <color theme="0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  <font>
      <b/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22" fillId="0" borderId="0" xfId="0" applyFont="1" applyAlignment="1">
      <alignment vertical="top"/>
    </xf>
    <xf numFmtId="187" fontId="51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Alignment="1">
      <alignment/>
    </xf>
    <xf numFmtId="0" fontId="51" fillId="0" borderId="0" xfId="44" applyFont="1" applyAlignment="1">
      <alignment/>
      <protection/>
    </xf>
    <xf numFmtId="0" fontId="22" fillId="0" borderId="0" xfId="44" applyFont="1" applyAlignment="1">
      <alignment vertical="center"/>
      <protection/>
    </xf>
    <xf numFmtId="0" fontId="22" fillId="0" borderId="0" xfId="0" applyFont="1" applyAlignment="1">
      <alignment vertical="center"/>
    </xf>
    <xf numFmtId="188" fontId="24" fillId="0" borderId="14" xfId="44" applyNumberFormat="1" applyFont="1" applyBorder="1" applyAlignment="1">
      <alignment horizontal="right" vertical="center"/>
      <protection/>
    </xf>
    <xf numFmtId="188" fontId="22" fillId="0" borderId="15" xfId="44" applyNumberFormat="1" applyFont="1" applyBorder="1" applyAlignment="1">
      <alignment horizontal="right" vertical="center" indent="1"/>
      <protection/>
    </xf>
    <xf numFmtId="188" fontId="22" fillId="0" borderId="14" xfId="44" applyNumberFormat="1" applyFont="1" applyBorder="1" applyAlignment="1">
      <alignment horizontal="right" vertical="center" indent="1"/>
      <protection/>
    </xf>
    <xf numFmtId="187" fontId="22" fillId="0" borderId="15" xfId="36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44" applyFont="1" applyAlignment="1">
      <alignment horizontal="left" vertical="center"/>
      <protection/>
    </xf>
    <xf numFmtId="0" fontId="22" fillId="0" borderId="16" xfId="0" applyFont="1" applyBorder="1" applyAlignment="1">
      <alignment vertical="center"/>
    </xf>
    <xf numFmtId="0" fontId="25" fillId="0" borderId="0" xfId="0" applyFont="1" applyAlignment="1">
      <alignment/>
    </xf>
    <xf numFmtId="189" fontId="52" fillId="0" borderId="0" xfId="44" applyNumberFormat="1" applyFont="1" applyAlignment="1">
      <alignment/>
      <protection/>
    </xf>
    <xf numFmtId="0" fontId="24" fillId="0" borderId="17" xfId="0" applyFont="1" applyBorder="1" applyAlignment="1">
      <alignment horizontal="center" vertical="center"/>
    </xf>
    <xf numFmtId="188" fontId="24" fillId="0" borderId="18" xfId="44" applyNumberFormat="1" applyFont="1" applyBorder="1" applyAlignment="1">
      <alignment horizontal="right" vertical="center"/>
      <protection/>
    </xf>
    <xf numFmtId="188" fontId="24" fillId="0" borderId="19" xfId="44" applyNumberFormat="1" applyFont="1" applyBorder="1" applyAlignment="1">
      <alignment horizontal="right" vertical="center" indent="1"/>
      <protection/>
    </xf>
    <xf numFmtId="188" fontId="24" fillId="0" borderId="18" xfId="44" applyNumberFormat="1" applyFont="1" applyBorder="1" applyAlignment="1">
      <alignment horizontal="right" vertical="center" indent="1"/>
      <protection/>
    </xf>
    <xf numFmtId="187" fontId="24" fillId="0" borderId="19" xfId="36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49" fontId="22" fillId="0" borderId="11" xfId="44" applyNumberFormat="1" applyFont="1" applyBorder="1" applyAlignment="1">
      <alignment horizontal="center" vertical="top"/>
      <protection/>
    </xf>
    <xf numFmtId="49" fontId="22" fillId="0" borderId="12" xfId="44" applyNumberFormat="1" applyFont="1" applyBorder="1" applyAlignment="1">
      <alignment horizontal="center" vertical="top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4" xfId="44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0" fontId="5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504825</xdr:colOff>
      <xdr:row>4</xdr:row>
      <xdr:rowOff>95250</xdr:rowOff>
    </xdr:from>
    <xdr:to>
      <xdr:col>19</xdr:col>
      <xdr:colOff>247650</xdr:colOff>
      <xdr:row>5</xdr:row>
      <xdr:rowOff>200025</xdr:rowOff>
    </xdr:to>
    <xdr:sp>
      <xdr:nvSpPr>
        <xdr:cNvPr id="1" name="Flowchart: Delay 6"/>
        <xdr:cNvSpPr>
          <a:spLocks/>
        </xdr:cNvSpPr>
      </xdr:nvSpPr>
      <xdr:spPr>
        <a:xfrm>
          <a:off x="10458450" y="828675"/>
          <a:ext cx="352425" cy="323850"/>
        </a:xfrm>
        <a:prstGeom prst="flowChartDelay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1266825</xdr:colOff>
      <xdr:row>8</xdr:row>
      <xdr:rowOff>161925</xdr:rowOff>
    </xdr:from>
    <xdr:to>
      <xdr:col>17</xdr:col>
      <xdr:colOff>266700</xdr:colOff>
      <xdr:row>23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9401175" y="1771650"/>
          <a:ext cx="542925" cy="5000625"/>
          <a:chOff x="9439275" y="1771650"/>
          <a:chExt cx="542925" cy="4867279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9639343" y="6191139"/>
            <a:ext cx="342857" cy="447790"/>
            <a:chOff x="9639300" y="6191249"/>
            <a:chExt cx="342900" cy="447680"/>
          </a:xfrm>
          <a:solidFill>
            <a:srgbClr val="FFFFFF"/>
          </a:solidFill>
        </xdr:grpSpPr>
        <xdr:sp>
          <xdr:nvSpPr>
            <xdr:cNvPr id="4" name="Flowchart: Delay 12"/>
            <xdr:cNvSpPr>
              <a:spLocks/>
            </xdr:cNvSpPr>
          </xdr:nvSpPr>
          <xdr:spPr>
            <a:xfrm rot="5400000">
              <a:off x="9610840" y="6229302"/>
              <a:ext cx="409594" cy="333410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 rot="5400000">
              <a:off x="9615555" y="6296006"/>
              <a:ext cx="366732" cy="31908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439275" y="1771650"/>
            <a:ext cx="476281" cy="4362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1" customWidth="1"/>
    <col min="2" max="2" width="5.8515625" style="1" customWidth="1"/>
    <col min="3" max="3" width="4.28125" style="1" customWidth="1"/>
    <col min="4" max="13" width="9.421875" style="1" customWidth="1"/>
    <col min="14" max="14" width="15.140625" style="1" customWidth="1"/>
    <col min="15" max="15" width="0.85546875" style="1" customWidth="1"/>
    <col min="16" max="16" width="20.8515625" style="1" customWidth="1"/>
    <col min="17" max="17" width="2.28125" style="1" customWidth="1"/>
    <col min="18" max="18" width="4.140625" style="1" customWidth="1"/>
    <col min="19" max="19" width="9.140625" style="2" customWidth="1"/>
    <col min="20" max="16384" width="9.140625" style="1" customWidth="1"/>
  </cols>
  <sheetData>
    <row r="1" spans="2:19" s="60" customFormat="1" ht="18.75">
      <c r="B1" s="60" t="s">
        <v>44</v>
      </c>
      <c r="C1" s="61">
        <v>1.1</v>
      </c>
      <c r="D1" s="60" t="s">
        <v>43</v>
      </c>
      <c r="S1" s="62"/>
    </row>
    <row r="2" spans="2:19" s="58" customFormat="1" ht="18.75">
      <c r="B2" s="60" t="s">
        <v>42</v>
      </c>
      <c r="C2" s="61">
        <v>1.1</v>
      </c>
      <c r="D2" s="60" t="s">
        <v>41</v>
      </c>
      <c r="S2" s="59"/>
    </row>
    <row r="3" spans="1:16" ht="3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9" s="7" customFormat="1" ht="17.25">
      <c r="A4" s="56" t="s">
        <v>40</v>
      </c>
      <c r="B4" s="56"/>
      <c r="C4" s="56"/>
      <c r="D4" s="55"/>
      <c r="E4" s="54" t="s">
        <v>39</v>
      </c>
      <c r="F4" s="54"/>
      <c r="G4" s="54"/>
      <c r="H4" s="54"/>
      <c r="I4" s="53"/>
      <c r="J4" s="54" t="s">
        <v>38</v>
      </c>
      <c r="K4" s="54"/>
      <c r="L4" s="54"/>
      <c r="M4" s="53"/>
      <c r="N4" s="52" t="s">
        <v>37</v>
      </c>
      <c r="O4" s="51" t="s">
        <v>36</v>
      </c>
      <c r="P4" s="50"/>
      <c r="S4" s="8"/>
    </row>
    <row r="5" spans="1:19" s="7" customFormat="1" ht="17.25">
      <c r="A5" s="46"/>
      <c r="B5" s="46"/>
      <c r="C5" s="46"/>
      <c r="D5" s="45"/>
      <c r="E5" s="49" t="s">
        <v>35</v>
      </c>
      <c r="F5" s="49"/>
      <c r="G5" s="49"/>
      <c r="H5" s="49"/>
      <c r="I5" s="48"/>
      <c r="J5" s="49" t="s">
        <v>34</v>
      </c>
      <c r="K5" s="49"/>
      <c r="L5" s="49"/>
      <c r="M5" s="48"/>
      <c r="N5" s="35" t="s">
        <v>33</v>
      </c>
      <c r="O5" s="41"/>
      <c r="P5" s="40"/>
      <c r="S5" s="8"/>
    </row>
    <row r="6" spans="1:19" s="7" customFormat="1" ht="17.25">
      <c r="A6" s="46"/>
      <c r="B6" s="46"/>
      <c r="C6" s="46"/>
      <c r="D6" s="45"/>
      <c r="E6" s="9"/>
      <c r="F6" s="47"/>
      <c r="G6" s="47"/>
      <c r="H6" s="47"/>
      <c r="I6" s="47"/>
      <c r="J6" s="47"/>
      <c r="K6" s="47"/>
      <c r="L6" s="47"/>
      <c r="M6" s="47"/>
      <c r="N6" s="35" t="s">
        <v>32</v>
      </c>
      <c r="O6" s="41"/>
      <c r="P6" s="40"/>
      <c r="S6" s="8"/>
    </row>
    <row r="7" spans="1:19" s="7" customFormat="1" ht="17.25">
      <c r="A7" s="46"/>
      <c r="B7" s="46"/>
      <c r="C7" s="46"/>
      <c r="D7" s="45"/>
      <c r="E7" s="43">
        <v>2556</v>
      </c>
      <c r="F7" s="43">
        <v>2557</v>
      </c>
      <c r="G7" s="43">
        <v>2558</v>
      </c>
      <c r="H7" s="43">
        <v>2559</v>
      </c>
      <c r="I7" s="44">
        <v>2560</v>
      </c>
      <c r="J7" s="43">
        <v>2557</v>
      </c>
      <c r="K7" s="43">
        <v>2558</v>
      </c>
      <c r="L7" s="43">
        <v>2559</v>
      </c>
      <c r="M7" s="42">
        <v>2560</v>
      </c>
      <c r="N7" s="35" t="s">
        <v>31</v>
      </c>
      <c r="O7" s="41"/>
      <c r="P7" s="40"/>
      <c r="S7" s="8"/>
    </row>
    <row r="8" spans="1:19" s="7" customFormat="1" ht="17.25">
      <c r="A8" s="39"/>
      <c r="B8" s="39"/>
      <c r="C8" s="39"/>
      <c r="D8" s="38"/>
      <c r="E8" s="37" t="s">
        <v>30</v>
      </c>
      <c r="F8" s="37" t="s">
        <v>29</v>
      </c>
      <c r="G8" s="37" t="s">
        <v>28</v>
      </c>
      <c r="H8" s="37" t="s">
        <v>27</v>
      </c>
      <c r="I8" s="37" t="s">
        <v>26</v>
      </c>
      <c r="J8" s="37" t="s">
        <v>29</v>
      </c>
      <c r="K8" s="37" t="s">
        <v>28</v>
      </c>
      <c r="L8" s="37" t="s">
        <v>27</v>
      </c>
      <c r="M8" s="36" t="s">
        <v>26</v>
      </c>
      <c r="N8" s="35" t="s">
        <v>25</v>
      </c>
      <c r="O8" s="34"/>
      <c r="P8" s="33"/>
      <c r="S8" s="8"/>
    </row>
    <row r="9" spans="1:19" s="26" customFormat="1" ht="27" customHeight="1">
      <c r="A9" s="28" t="s">
        <v>24</v>
      </c>
      <c r="B9" s="28"/>
      <c r="C9" s="28"/>
      <c r="D9" s="28"/>
      <c r="E9" s="32">
        <v>524260</v>
      </c>
      <c r="F9" s="32">
        <v>527350</v>
      </c>
      <c r="G9" s="32">
        <v>531037</v>
      </c>
      <c r="H9" s="32">
        <v>532466</v>
      </c>
      <c r="I9" s="32">
        <v>534459</v>
      </c>
      <c r="J9" s="31">
        <f>((F9-E9)/E9)*100</f>
        <v>0.58940220501278</v>
      </c>
      <c r="K9" s="31">
        <f>((G9-F9)/F9)*100</f>
        <v>0.6991561581492367</v>
      </c>
      <c r="L9" s="31">
        <f>((H9-G9)/G9)*100</f>
        <v>0.26909612701186547</v>
      </c>
      <c r="M9" s="30">
        <f>((I9-H9)/H9)*100</f>
        <v>0.37429619919393914</v>
      </c>
      <c r="N9" s="29">
        <f>I9/S9</f>
        <v>84.32612811612498</v>
      </c>
      <c r="O9" s="28" t="s">
        <v>23</v>
      </c>
      <c r="P9" s="28"/>
      <c r="S9" s="27">
        <f>SUM(S10:S19)</f>
        <v>6337.999999999999</v>
      </c>
    </row>
    <row r="10" spans="1:19" s="14" customFormat="1" ht="23.25" customHeight="1">
      <c r="A10" s="24" t="s">
        <v>22</v>
      </c>
      <c r="B10" s="17"/>
      <c r="C10" s="17"/>
      <c r="D10" s="17"/>
      <c r="E10" s="21">
        <v>125924</v>
      </c>
      <c r="F10" s="21">
        <v>127104</v>
      </c>
      <c r="G10" s="21">
        <v>127704</v>
      </c>
      <c r="H10" s="21">
        <v>128117</v>
      </c>
      <c r="I10" s="21">
        <v>128708</v>
      </c>
      <c r="J10" s="20">
        <f>((F10-E10)/E10)*100</f>
        <v>0.9370731552364918</v>
      </c>
      <c r="K10" s="20">
        <f>((G10-F10)/F10)*100</f>
        <v>0.47205438066465255</v>
      </c>
      <c r="L10" s="20">
        <f>((H10-G10)/G10)*100</f>
        <v>0.3234041220321995</v>
      </c>
      <c r="M10" s="19">
        <f>((I10-H10)/H10)*100</f>
        <v>0.4612970956235316</v>
      </c>
      <c r="N10" s="18">
        <f>I10/S10</f>
        <v>508.5403389267977</v>
      </c>
      <c r="O10" s="17" t="s">
        <v>21</v>
      </c>
      <c r="P10" s="16" t="s">
        <v>20</v>
      </c>
      <c r="S10" s="15">
        <v>253.093</v>
      </c>
    </row>
    <row r="11" spans="1:19" s="14" customFormat="1" ht="23.25" customHeight="1">
      <c r="A11" s="24" t="s">
        <v>19</v>
      </c>
      <c r="B11" s="17"/>
      <c r="C11" s="17"/>
      <c r="D11" s="25"/>
      <c r="E11" s="21">
        <v>56560</v>
      </c>
      <c r="F11" s="21">
        <v>56610</v>
      </c>
      <c r="G11" s="21">
        <v>56750</v>
      </c>
      <c r="H11" s="21">
        <v>56664</v>
      </c>
      <c r="I11" s="21">
        <v>56724</v>
      </c>
      <c r="J11" s="20">
        <f>((F11-E11)/E11)*100</f>
        <v>0.0884016973125884</v>
      </c>
      <c r="K11" s="20">
        <f>((G11-F11)/F11)*100</f>
        <v>0.24730612965907084</v>
      </c>
      <c r="L11" s="20">
        <f>((H11-G11)/G11)*100</f>
        <v>-0.1515418502202643</v>
      </c>
      <c r="M11" s="19">
        <f>((I11-H11)/H11)*100</f>
        <v>0.10588733587462938</v>
      </c>
      <c r="N11" s="18">
        <f>I11/S11</f>
        <v>75.02797478433624</v>
      </c>
      <c r="O11" s="17"/>
      <c r="P11" s="16" t="s">
        <v>18</v>
      </c>
      <c r="S11" s="15">
        <v>756.038</v>
      </c>
    </row>
    <row r="12" spans="1:19" s="14" customFormat="1" ht="23.25" customHeight="1">
      <c r="A12" s="24" t="s">
        <v>17</v>
      </c>
      <c r="B12" s="17"/>
      <c r="C12" s="17"/>
      <c r="D12" s="25"/>
      <c r="E12" s="21">
        <v>70463</v>
      </c>
      <c r="F12" s="21">
        <v>70594</v>
      </c>
      <c r="G12" s="21">
        <v>71002</v>
      </c>
      <c r="H12" s="21">
        <v>71055</v>
      </c>
      <c r="I12" s="21">
        <v>71292</v>
      </c>
      <c r="J12" s="20">
        <f>((F12-E12)/E12)*100</f>
        <v>0.18591317429005294</v>
      </c>
      <c r="K12" s="20">
        <f>((G12-F12)/F12)*100</f>
        <v>0.5779528005212907</v>
      </c>
      <c r="L12" s="20">
        <f>((H12-G12)/G12)*100</f>
        <v>0.07464578462578518</v>
      </c>
      <c r="M12" s="19">
        <f>((I12-H12)/H12)*100</f>
        <v>0.33354443740764195</v>
      </c>
      <c r="N12" s="18">
        <f>I12/S12</f>
        <v>116.33812010443864</v>
      </c>
      <c r="O12" s="17"/>
      <c r="P12" s="16" t="s">
        <v>16</v>
      </c>
      <c r="S12" s="15">
        <v>612.8</v>
      </c>
    </row>
    <row r="13" spans="1:19" s="14" customFormat="1" ht="23.25" customHeight="1">
      <c r="A13" s="24" t="s">
        <v>15</v>
      </c>
      <c r="B13" s="17"/>
      <c r="C13" s="17"/>
      <c r="D13" s="25"/>
      <c r="E13" s="21">
        <v>42587</v>
      </c>
      <c r="F13" s="21">
        <v>43059</v>
      </c>
      <c r="G13" s="21">
        <v>43861</v>
      </c>
      <c r="H13" s="21">
        <v>44417</v>
      </c>
      <c r="I13" s="21">
        <v>44842</v>
      </c>
      <c r="J13" s="20">
        <f>((F13-E13)/E13)*100</f>
        <v>1.1083194402047574</v>
      </c>
      <c r="K13" s="20">
        <f>((G13-F13)/F13)*100</f>
        <v>1.8625606725655497</v>
      </c>
      <c r="L13" s="20">
        <f>((H13-G13)/G13)*100</f>
        <v>1.267640956658535</v>
      </c>
      <c r="M13" s="19">
        <f>((I13-H13)/H13)*100</f>
        <v>0.9568408492243962</v>
      </c>
      <c r="N13" s="18">
        <f>I13/S13</f>
        <v>48.37481256135582</v>
      </c>
      <c r="O13" s="17"/>
      <c r="P13" s="16" t="s">
        <v>14</v>
      </c>
      <c r="S13" s="15">
        <v>926.97</v>
      </c>
    </row>
    <row r="14" spans="1:19" s="14" customFormat="1" ht="23.25" customHeight="1">
      <c r="A14" s="24" t="s">
        <v>13</v>
      </c>
      <c r="B14" s="17"/>
      <c r="C14" s="17"/>
      <c r="D14" s="25"/>
      <c r="E14" s="21">
        <v>31195</v>
      </c>
      <c r="F14" s="21">
        <v>31293</v>
      </c>
      <c r="G14" s="21">
        <v>31459</v>
      </c>
      <c r="H14" s="21">
        <v>31655</v>
      </c>
      <c r="I14" s="21">
        <v>31828</v>
      </c>
      <c r="J14" s="20">
        <f>((F14-E14)/E14)*100</f>
        <v>0.3141529091200513</v>
      </c>
      <c r="K14" s="20">
        <f>((G14-F14)/F14)*100</f>
        <v>0.5304700731793053</v>
      </c>
      <c r="L14" s="20">
        <f>((H14-G14)/G14)*100</f>
        <v>0.6230331542642805</v>
      </c>
      <c r="M14" s="19">
        <f>((I14-H14)/H14)*100</f>
        <v>0.5465171378929079</v>
      </c>
      <c r="N14" s="18">
        <f>I14/S14</f>
        <v>66.29424580609954</v>
      </c>
      <c r="O14" s="17"/>
      <c r="P14" s="16" t="s">
        <v>12</v>
      </c>
      <c r="S14" s="15">
        <v>480.102</v>
      </c>
    </row>
    <row r="15" spans="1:19" s="14" customFormat="1" ht="23.25" customHeight="1">
      <c r="A15" s="24" t="s">
        <v>11</v>
      </c>
      <c r="B15" s="23"/>
      <c r="C15" s="23"/>
      <c r="D15" s="22"/>
      <c r="E15" s="21">
        <v>30605</v>
      </c>
      <c r="F15" s="21">
        <v>30491</v>
      </c>
      <c r="G15" s="21">
        <v>30549</v>
      </c>
      <c r="H15" s="21">
        <v>30438</v>
      </c>
      <c r="I15" s="21">
        <v>30299</v>
      </c>
      <c r="J15" s="20">
        <f>((F15-E15)/E15)*100</f>
        <v>-0.37248815553014214</v>
      </c>
      <c r="K15" s="20">
        <f>((G15-F15)/F15)*100</f>
        <v>0.1902200649371946</v>
      </c>
      <c r="L15" s="20">
        <f>((H15-G15)/G15)*100</f>
        <v>-0.3633506825100658</v>
      </c>
      <c r="M15" s="19">
        <f>((I15-H15)/H15)*100</f>
        <v>-0.4566660095932716</v>
      </c>
      <c r="N15" s="18">
        <f>I15/S15</f>
        <v>158.7881392350666</v>
      </c>
      <c r="O15" s="17"/>
      <c r="P15" s="16" t="s">
        <v>10</v>
      </c>
      <c r="S15" s="15">
        <v>190.814</v>
      </c>
    </row>
    <row r="16" spans="1:19" s="14" customFormat="1" ht="23.25" customHeight="1">
      <c r="A16" s="24" t="s">
        <v>9</v>
      </c>
      <c r="B16" s="23"/>
      <c r="C16" s="23"/>
      <c r="D16" s="22"/>
      <c r="E16" s="21">
        <v>64614</v>
      </c>
      <c r="F16" s="21">
        <v>64971</v>
      </c>
      <c r="G16" s="21">
        <v>65547</v>
      </c>
      <c r="H16" s="21">
        <v>65517</v>
      </c>
      <c r="I16" s="21">
        <v>65793</v>
      </c>
      <c r="J16" s="20">
        <f>((F16-E16)/E16)*100</f>
        <v>0.5525118395394187</v>
      </c>
      <c r="K16" s="20">
        <f>((G16-F16)/F16)*100</f>
        <v>0.8865493835711318</v>
      </c>
      <c r="L16" s="20">
        <f>((H16-G16)/G16)*100</f>
        <v>-0.045768685065678064</v>
      </c>
      <c r="M16" s="19">
        <f>((I16-H16)/H16)*100</f>
        <v>0.4212647099226155</v>
      </c>
      <c r="N16" s="18">
        <f>I16/S16</f>
        <v>89.65810463314622</v>
      </c>
      <c r="O16" s="17"/>
      <c r="P16" s="16" t="s">
        <v>8</v>
      </c>
      <c r="S16" s="15">
        <v>733.821</v>
      </c>
    </row>
    <row r="17" spans="1:19" s="14" customFormat="1" ht="23.25" customHeight="1">
      <c r="A17" s="24" t="s">
        <v>7</v>
      </c>
      <c r="B17" s="23"/>
      <c r="C17" s="23"/>
      <c r="D17" s="22"/>
      <c r="E17" s="21">
        <v>40935</v>
      </c>
      <c r="F17" s="21">
        <v>41347</v>
      </c>
      <c r="G17" s="21">
        <v>41656</v>
      </c>
      <c r="H17" s="21">
        <v>41808</v>
      </c>
      <c r="I17" s="21">
        <v>41932</v>
      </c>
      <c r="J17" s="20">
        <f>((F17-E17)/E17)*100</f>
        <v>1.0064736777818493</v>
      </c>
      <c r="K17" s="20">
        <f>((G17-F17)/F17)*100</f>
        <v>0.7473335429414468</v>
      </c>
      <c r="L17" s="20">
        <f>((H17-G17)/G17)*100</f>
        <v>0.36489341271365466</v>
      </c>
      <c r="M17" s="19">
        <f>((I17-H17)/H17)*100</f>
        <v>0.2965939533103712</v>
      </c>
      <c r="N17" s="18">
        <f>I17/S17</f>
        <v>33.435263630020934</v>
      </c>
      <c r="O17" s="17"/>
      <c r="P17" s="16" t="s">
        <v>6</v>
      </c>
      <c r="S17" s="15">
        <v>1254.125</v>
      </c>
    </row>
    <row r="18" spans="1:19" s="14" customFormat="1" ht="23.25" customHeight="1">
      <c r="A18" s="24" t="s">
        <v>5</v>
      </c>
      <c r="B18" s="23"/>
      <c r="C18" s="23"/>
      <c r="D18" s="22"/>
      <c r="E18" s="21">
        <v>33705</v>
      </c>
      <c r="F18" s="21">
        <v>33816</v>
      </c>
      <c r="G18" s="21">
        <v>33937</v>
      </c>
      <c r="H18" s="21">
        <v>33976</v>
      </c>
      <c r="I18" s="21">
        <v>34078</v>
      </c>
      <c r="J18" s="20">
        <f>((F18-E18)/E18)*100</f>
        <v>0.32932799287939474</v>
      </c>
      <c r="K18" s="20">
        <f>((G18-F18)/F18)*100</f>
        <v>0.3578187840075704</v>
      </c>
      <c r="L18" s="20">
        <f>((H18-G18)/G18)*100</f>
        <v>0.11491882016677962</v>
      </c>
      <c r="M18" s="19">
        <f>((I18-H18)/H18)*100</f>
        <v>0.3002119142924417</v>
      </c>
      <c r="N18" s="18">
        <f>I18/S18</f>
        <v>113.58689674251792</v>
      </c>
      <c r="O18" s="17"/>
      <c r="P18" s="16" t="s">
        <v>4</v>
      </c>
      <c r="S18" s="15">
        <v>300.017</v>
      </c>
    </row>
    <row r="19" spans="1:19" s="14" customFormat="1" ht="23.25" customHeight="1">
      <c r="A19" s="24" t="s">
        <v>3</v>
      </c>
      <c r="B19" s="23"/>
      <c r="C19" s="23"/>
      <c r="D19" s="22"/>
      <c r="E19" s="21">
        <v>27672</v>
      </c>
      <c r="F19" s="21">
        <v>28065</v>
      </c>
      <c r="G19" s="21">
        <v>28572</v>
      </c>
      <c r="H19" s="21">
        <v>28819</v>
      </c>
      <c r="I19" s="21">
        <v>28963</v>
      </c>
      <c r="J19" s="20">
        <f>((F19-E19)/E19)*100</f>
        <v>1.4202081526452732</v>
      </c>
      <c r="K19" s="20">
        <f>((G19-F19)/F19)*100</f>
        <v>1.806520577231427</v>
      </c>
      <c r="L19" s="20">
        <f>((H19-G19)/G19)*100</f>
        <v>0.864482710345793</v>
      </c>
      <c r="M19" s="19">
        <f>((I19-H19)/H19)*100</f>
        <v>0.49967035636212226</v>
      </c>
      <c r="N19" s="18">
        <f>I19/S19</f>
        <v>34.88593384885934</v>
      </c>
      <c r="O19" s="17"/>
      <c r="P19" s="16" t="s">
        <v>2</v>
      </c>
      <c r="S19" s="15">
        <v>830.22</v>
      </c>
    </row>
    <row r="20" spans="1:19" s="7" customFormat="1" ht="3" customHeight="1">
      <c r="A20" s="10"/>
      <c r="B20" s="10"/>
      <c r="C20" s="10"/>
      <c r="D20" s="10"/>
      <c r="E20" s="11"/>
      <c r="F20" s="11"/>
      <c r="G20" s="13"/>
      <c r="H20" s="12"/>
      <c r="I20" s="12"/>
      <c r="J20" s="12"/>
      <c r="K20" s="12"/>
      <c r="L20" s="11"/>
      <c r="M20" s="10"/>
      <c r="N20" s="11"/>
      <c r="O20" s="10"/>
      <c r="P20" s="10"/>
      <c r="S20" s="8"/>
    </row>
    <row r="21" spans="1:19" s="7" customFormat="1" ht="3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S21" s="8"/>
    </row>
    <row r="22" spans="1:19" s="7" customFormat="1" ht="19.5">
      <c r="A22" s="9" t="s"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S22" s="8"/>
    </row>
    <row r="23" spans="1:19" s="3" customFormat="1" ht="120.75" customHeight="1">
      <c r="A23" s="5"/>
      <c r="B23" s="5" t="s">
        <v>0</v>
      </c>
      <c r="C23" s="5"/>
      <c r="D23" s="5"/>
      <c r="E23" s="5"/>
      <c r="F23" s="5"/>
      <c r="G23" s="5"/>
      <c r="H23" s="5"/>
      <c r="I23" s="6">
        <f>SUM(I10:I19)</f>
        <v>534459</v>
      </c>
      <c r="J23" s="5"/>
      <c r="K23" s="5"/>
      <c r="L23" s="5"/>
      <c r="M23" s="5"/>
      <c r="N23" s="5"/>
      <c r="O23" s="5"/>
      <c r="P23" s="5"/>
      <c r="S23" s="4"/>
    </row>
  </sheetData>
  <sheetProtection/>
  <mergeCells count="8">
    <mergeCell ref="A9:D9"/>
    <mergeCell ref="O9:P9"/>
    <mergeCell ref="A4:D8"/>
    <mergeCell ref="O4:P8"/>
    <mergeCell ref="E4:I4"/>
    <mergeCell ref="E5:I5"/>
    <mergeCell ref="J4:M4"/>
    <mergeCell ref="J5:M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2018-09-27T08:33:22Z</dcterms:created>
  <dcterms:modified xsi:type="dcterms:W3CDTF">2018-09-27T08:34:00Z</dcterms:modified>
  <cp:category/>
  <cp:version/>
  <cp:contentType/>
  <cp:contentStatus/>
</cp:coreProperties>
</file>