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5625" tabRatio="504" activeTab="0"/>
  </bookViews>
  <sheets>
    <sheet name="T-2.1" sheetId="1" r:id="rId1"/>
    <sheet name="T-2.2 " sheetId="2" r:id="rId2"/>
    <sheet name="T-2.3 " sheetId="3" r:id="rId3"/>
    <sheet name="T 2.4  " sheetId="4" r:id="rId4"/>
    <sheet name="T-2.5 " sheetId="5" r:id="rId5"/>
    <sheet name="T-2.6 " sheetId="6" r:id="rId6"/>
    <sheet name="T-2.7 " sheetId="7" r:id="rId7"/>
    <sheet name="T-2.8  " sheetId="8" r:id="rId8"/>
    <sheet name="T-2.9 " sheetId="9" r:id="rId9"/>
  </sheets>
  <definedNames>
    <definedName name="_xlnm.Print_Area" localSheetId="3">'T 2.4  '!$A$1:$AA$43</definedName>
    <definedName name="_xlnm.Print_Area" localSheetId="0">'T-2.1'!$A$1:$Y$28</definedName>
    <definedName name="_xlnm.Print_Area" localSheetId="1">'T-2.2 '!$A$1:$Z$31</definedName>
    <definedName name="_xlnm.Print_Area" localSheetId="2">'T-2.3 '!$A$1:$AA$28</definedName>
    <definedName name="_xlnm.Print_Area" localSheetId="4">'T-2.5 '!$A$1:$W$20</definedName>
    <definedName name="_xlnm.Print_Area" localSheetId="5">'T-2.6 '!$A$1:$W$28</definedName>
    <definedName name="_xlnm.Print_Area" localSheetId="6">'T-2.7 '!$A$1:$X$22</definedName>
    <definedName name="_xlnm.Print_Area" localSheetId="7">'T-2.8  '!$A$1:$T$32</definedName>
    <definedName name="_xlnm.Print_Area" localSheetId="8">'T-2.9 '!$A$1:$Z$38</definedName>
  </definedNames>
  <calcPr fullCalcOnLoad="1"/>
</workbook>
</file>

<file path=xl/sharedStrings.xml><?xml version="1.0" encoding="utf-8"?>
<sst xmlns="http://schemas.openxmlformats.org/spreadsheetml/2006/main" count="730" uniqueCount="377">
  <si>
    <t>ตาราง</t>
  </si>
  <si>
    <t>รวม</t>
  </si>
  <si>
    <t>ชาย</t>
  </si>
  <si>
    <t>หญิง</t>
  </si>
  <si>
    <t>Total</t>
  </si>
  <si>
    <t>Male</t>
  </si>
  <si>
    <t>Female</t>
  </si>
  <si>
    <t>สถานภาพแรงงาน</t>
  </si>
  <si>
    <t>กำลังแรงงานรวม</t>
  </si>
  <si>
    <t>1. กำลังแรงงานปัจจุบัน</t>
  </si>
  <si>
    <t>1.1  ผู้มีงานทำ</t>
  </si>
  <si>
    <t>1.1.1  ทำงาน</t>
  </si>
  <si>
    <t>1.2  ผู้ว่างงาน</t>
  </si>
  <si>
    <t>1.2.1  หางานทำ</t>
  </si>
  <si>
    <t>1.2.2  ไม่หางานทำแต่พร้อมที่จะทำงาน</t>
  </si>
  <si>
    <t>1. ทำงานบ้าน</t>
  </si>
  <si>
    <t>2. เรียนหนังสือ</t>
  </si>
  <si>
    <t>4. อื่น ๆ</t>
  </si>
  <si>
    <t>ผู้ประกอบวิชาชีพด้านต่าง ๆ</t>
  </si>
  <si>
    <t>เสมียน</t>
  </si>
  <si>
    <t>และผู้ปฏิบัติงานด้านการประกอบ</t>
  </si>
  <si>
    <t>คนงานซึ่งมิได้จำแนกไว้ในหมวดอื่น</t>
  </si>
  <si>
    <t>Occupation</t>
  </si>
  <si>
    <t>อาชีพ</t>
  </si>
  <si>
    <t>อุตสาหกรรม</t>
  </si>
  <si>
    <t>Industries</t>
  </si>
  <si>
    <t>การทำเหมืองแร่ และเหมืองหิน</t>
  </si>
  <si>
    <t>การผลิต</t>
  </si>
  <si>
    <t>การก่อสร้าง</t>
  </si>
  <si>
    <t>การศึกษา</t>
  </si>
  <si>
    <t>ไม่ทราบ</t>
  </si>
  <si>
    <t>Mining and quarrying</t>
  </si>
  <si>
    <t>Manufacturing</t>
  </si>
  <si>
    <t>Education</t>
  </si>
  <si>
    <t>Unknown</t>
  </si>
  <si>
    <t>นายจ้าง</t>
  </si>
  <si>
    <t>ลูกจ้างรัฐบาล</t>
  </si>
  <si>
    <t>ลูกจ้างเอกชน</t>
  </si>
  <si>
    <t>ทำงานส่วนตัว</t>
  </si>
  <si>
    <t>การรวมกลุ่ม</t>
  </si>
  <si>
    <t>Level of educational</t>
  </si>
  <si>
    <t>attainment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</si>
  <si>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</si>
  <si>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</si>
  <si>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</si>
  <si>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</si>
  <si>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สายสามัญ</t>
  </si>
  <si>
    <t>สายอาชีวศึกษา</t>
  </si>
  <si>
    <t>สายวิชาการศึกษา</t>
  </si>
  <si>
    <t>สายวิชาการ</t>
  </si>
  <si>
    <t>สายวิชาชีพ</t>
  </si>
  <si>
    <t>อื่น ๆ</t>
  </si>
  <si>
    <t>Elementary</t>
  </si>
  <si>
    <t>General/Academic</t>
  </si>
  <si>
    <t>Vocational</t>
  </si>
  <si>
    <t>Academic</t>
  </si>
  <si>
    <t>Others</t>
  </si>
  <si>
    <t>1.2.1  Looking for work</t>
  </si>
  <si>
    <t>2.  กำลังแรงงานที่รอฤดูกาล</t>
  </si>
  <si>
    <t>2. Studies</t>
  </si>
  <si>
    <t>4. Others</t>
  </si>
  <si>
    <t>1.1.1  At work</t>
  </si>
  <si>
    <t>1. Household work</t>
  </si>
  <si>
    <t>1.2  Unemployed</t>
  </si>
  <si>
    <t>1.1.  Employed</t>
  </si>
  <si>
    <t>Construction</t>
  </si>
  <si>
    <t>สถานภาพการทำงาน</t>
  </si>
  <si>
    <t>Work status</t>
  </si>
  <si>
    <t xml:space="preserve"> Employer</t>
  </si>
  <si>
    <t xml:space="preserve"> Government employee</t>
  </si>
  <si>
    <t xml:space="preserve"> Private employee</t>
  </si>
  <si>
    <t xml:space="preserve"> Own account worker</t>
  </si>
  <si>
    <t xml:space="preserve"> Unpaid family worker</t>
  </si>
  <si>
    <t>ระดับการศึกษาที่สำเร็จ</t>
  </si>
  <si>
    <t>มัธยมศึกษาตอนปลาย</t>
  </si>
  <si>
    <t>อุดมศึกษา</t>
  </si>
  <si>
    <t>Higher Level</t>
  </si>
  <si>
    <t>ชั่วโมงทำงาน</t>
  </si>
  <si>
    <t xml:space="preserve">Hours worked </t>
  </si>
  <si>
    <t>ที่มา:</t>
  </si>
  <si>
    <t>Total  labour  force</t>
  </si>
  <si>
    <t>1.  Current  labour force</t>
  </si>
  <si>
    <t>2. Seasonally inactive labour force</t>
  </si>
  <si>
    <t>Persons not in labour force</t>
  </si>
  <si>
    <t>Labour force status</t>
  </si>
  <si>
    <t xml:space="preserve"> ข้อมูลเป็นค่าเฉลี่ยของ 4 ไตรมาส</t>
  </si>
  <si>
    <t>.</t>
  </si>
  <si>
    <t>หมายเหตุ:</t>
  </si>
  <si>
    <t xml:space="preserve"> Quarter 1</t>
  </si>
  <si>
    <t xml:space="preserve"> Quarter 2</t>
  </si>
  <si>
    <t xml:space="preserve"> Quarter 3</t>
  </si>
  <si>
    <t xml:space="preserve"> Quarter 4</t>
  </si>
  <si>
    <t xml:space="preserve"> ไตรมาสที่ 4</t>
  </si>
  <si>
    <t xml:space="preserve"> ไตรมาสที่ 1</t>
  </si>
  <si>
    <t xml:space="preserve"> ไตรมาสที่ 2</t>
  </si>
  <si>
    <t xml:space="preserve"> ไตรมาสที่ 3</t>
  </si>
  <si>
    <t>1.2.2  Not looking but available for work</t>
  </si>
  <si>
    <t>compulsory social security</t>
  </si>
  <si>
    <t>ปี</t>
  </si>
  <si>
    <t>Year</t>
  </si>
  <si>
    <t xml:space="preserve">           ไตรมาสที่ 1 </t>
  </si>
  <si>
    <t>Quarter 1</t>
  </si>
  <si>
    <t>Quarter 2</t>
  </si>
  <si>
    <t>Quarter 3</t>
  </si>
  <si>
    <t>Quarter 4</t>
  </si>
  <si>
    <t xml:space="preserve">           ไตรมาสที่ 2 </t>
  </si>
  <si>
    <t xml:space="preserve">           ไตรมาสที่ 3 </t>
  </si>
  <si>
    <t xml:space="preserve">           ไตรมาสที่ 4 </t>
  </si>
  <si>
    <t xml:space="preserve">10 - 19  ชั่วโมง </t>
  </si>
  <si>
    <t>20 - 29  ชั่วโมง</t>
  </si>
  <si>
    <t>30 - 34  ชั่วโมง</t>
  </si>
  <si>
    <t>35 - 39  ชั่วโมง</t>
  </si>
  <si>
    <t>40 - 49  ชั่วโมง</t>
  </si>
  <si>
    <t>จังหวัด</t>
  </si>
  <si>
    <t xml:space="preserve">  ม.ค.</t>
  </si>
  <si>
    <t xml:space="preserve"> ม.ค.</t>
  </si>
  <si>
    <t xml:space="preserve">  Jan.</t>
  </si>
  <si>
    <t xml:space="preserve"> Jan.</t>
  </si>
  <si>
    <t>Province</t>
  </si>
  <si>
    <t>Samut Prakan</t>
  </si>
  <si>
    <t>ค่าจ้าง  Wage</t>
  </si>
  <si>
    <t>รวมยอด</t>
  </si>
  <si>
    <t>ภาคกลาง</t>
  </si>
  <si>
    <t>Central Region</t>
  </si>
  <si>
    <t>สมุทรปราการ</t>
  </si>
  <si>
    <t>ผู้ไม่อยู่ในกำลังแรงงาน</t>
  </si>
  <si>
    <t>Persons not in labour  force</t>
  </si>
  <si>
    <t>กำลังแรงงานปัจจุบัน</t>
  </si>
  <si>
    <t>กำลังแรงงาน</t>
  </si>
  <si>
    <t>ที่รอฤดูกาล</t>
  </si>
  <si>
    <t>ทำงานบ้าน</t>
  </si>
  <si>
    <t>เรียนหนังสือ</t>
  </si>
  <si>
    <t>อื่นๆ</t>
  </si>
  <si>
    <t>ผู้มีงานทำ</t>
  </si>
  <si>
    <t>ผู้ว่างงาน</t>
  </si>
  <si>
    <t xml:space="preserve">Seasonally inactive </t>
  </si>
  <si>
    <t>Household</t>
  </si>
  <si>
    <t>Studies</t>
  </si>
  <si>
    <t>Employed</t>
  </si>
  <si>
    <t>Unemployed</t>
  </si>
  <si>
    <t>work</t>
  </si>
  <si>
    <t>Whole Kingdom</t>
  </si>
  <si>
    <t xml:space="preserve">ภาคกลาง           </t>
  </si>
  <si>
    <t xml:space="preserve">ภาคใต้      </t>
  </si>
  <si>
    <t>50  ชั่วโมงขึ้นไป</t>
  </si>
  <si>
    <t xml:space="preserve"> Bangkok</t>
  </si>
  <si>
    <t>ภาคตะวันออกเฉียงเหนือ</t>
  </si>
  <si>
    <t xml:space="preserve">  1  -  9  ชั่วโมง</t>
  </si>
  <si>
    <t xml:space="preserve"> 50  hours and over</t>
  </si>
  <si>
    <t xml:space="preserve"> 40 - 49  hours</t>
  </si>
  <si>
    <t xml:space="preserve"> 35 - 39  hours</t>
  </si>
  <si>
    <t xml:space="preserve"> 30 - 34  hours</t>
  </si>
  <si>
    <t xml:space="preserve"> 20 - 29  hours</t>
  </si>
  <si>
    <t xml:space="preserve"> 10 - 19  hours</t>
  </si>
  <si>
    <t xml:space="preserve">   1  -  9  hours</t>
  </si>
  <si>
    <t xml:space="preserve">  Not work</t>
  </si>
  <si>
    <t>1.1.2  ไม่ทำงานแต่มีงานประจำ</t>
  </si>
  <si>
    <t>3. ยังเล็ก ชรา/ไม่สามารถทำงานได้</t>
  </si>
  <si>
    <t>The data is the average of four quarters.</t>
  </si>
  <si>
    <t>3. Too young/old/incapable of work</t>
  </si>
  <si>
    <t>1.1.2  With job but not at work</t>
  </si>
  <si>
    <t>ภาคเหนือ</t>
  </si>
  <si>
    <t>ประชากรอายุ 15 ปีขึ้นไป   Population 15 years and over</t>
  </si>
  <si>
    <t>None education</t>
  </si>
  <si>
    <t>กรุงเทพมหานคร</t>
  </si>
  <si>
    <t xml:space="preserve">ทั่วราชอาณาจักร      </t>
  </si>
  <si>
    <t>ช่วยธุรกิจครัวเรือน</t>
  </si>
  <si>
    <t>(หน่วยเป็นพัน  In thousands)</t>
  </si>
  <si>
    <t xml:space="preserve"> มิ.ย.</t>
  </si>
  <si>
    <t xml:space="preserve"> Jun.</t>
  </si>
  <si>
    <t>(2008)</t>
  </si>
  <si>
    <t>(2010)</t>
  </si>
  <si>
    <t>(2011)</t>
  </si>
  <si>
    <t>(บาท/วัน   Baht/day)</t>
  </si>
  <si>
    <t>ไฟฟ้า  ก๊าซ ไอน้ำ และระบบปรับอากาศ</t>
  </si>
  <si>
    <t>ข้อมูลข่าวสารและการสื่อสาร</t>
  </si>
  <si>
    <t>กิจการทางการเงินและการประกันภัย</t>
  </si>
  <si>
    <t xml:space="preserve">กิจการอสังหาริมทรัพย์  </t>
  </si>
  <si>
    <t>กิจกรรมทางวิชาชีพ วิทยาศาสตร์ และเทคนิค</t>
  </si>
  <si>
    <t>กิจกรรมการบริหารและการบริการสนับสนุน</t>
  </si>
  <si>
    <t xml:space="preserve">การบริหารราชการ  การป้องกันประเทศ </t>
  </si>
  <si>
    <t>กิจกรรมด้านสุขภาพ  และงานสังคมสงเคราะห์</t>
  </si>
  <si>
    <t>ศิลปะ ความบันเทิง และนันทนาการ</t>
  </si>
  <si>
    <t>กิจกรรมบริการด้านอื่นๆ</t>
  </si>
  <si>
    <t>กิจกรรมขององค์การระหว่างประเทศ</t>
  </si>
  <si>
    <t xml:space="preserve">เกษตรกรรม การป่าไม้ และการประมง </t>
  </si>
  <si>
    <t>นอกภาคเกษตรกรรม</t>
  </si>
  <si>
    <t>ภาคเกษตรกรรม</t>
  </si>
  <si>
    <t>Agriculture</t>
  </si>
  <si>
    <t>Non - Agriculture</t>
  </si>
  <si>
    <t xml:space="preserve">Agriculture,  forestry and fishing </t>
  </si>
  <si>
    <t>and remediation activities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</si>
  <si>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</si>
  <si>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</si>
  <si>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</si>
  <si>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</si>
  <si>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>Real estate activities</t>
  </si>
  <si>
    <t>Professional , scientific and technical activities</t>
  </si>
  <si>
    <t>Administrative and support service activities</t>
  </si>
  <si>
    <t xml:space="preserve">Public administration and defence , </t>
  </si>
  <si>
    <t>Human health and social work activities</t>
  </si>
  <si>
    <t>Arts , entertainment and recreation</t>
  </si>
  <si>
    <t>Other service activities</t>
  </si>
  <si>
    <t xml:space="preserve"> เม.ย.</t>
  </si>
  <si>
    <t xml:space="preserve"> Apr.</t>
  </si>
  <si>
    <t>(2013)</t>
  </si>
  <si>
    <t>(2012)</t>
  </si>
  <si>
    <t xml:space="preserve">ตาราง    </t>
  </si>
  <si>
    <t>Table</t>
  </si>
  <si>
    <t xml:space="preserve">ตาราง </t>
  </si>
  <si>
    <t xml:space="preserve">ตาราง  </t>
  </si>
  <si>
    <t xml:space="preserve">     Note:</t>
  </si>
  <si>
    <t xml:space="preserve">  Source:</t>
  </si>
  <si>
    <t xml:space="preserve">     Note:   </t>
  </si>
  <si>
    <t xml:space="preserve">ผู้ว่างงาน  </t>
  </si>
  <si>
    <t xml:space="preserve"> หมายเหตุ:</t>
  </si>
  <si>
    <t xml:space="preserve">  2015</t>
  </si>
  <si>
    <t>2015</t>
  </si>
  <si>
    <t>ไม่ได้ทำงาน</t>
  </si>
  <si>
    <t>อัตราการว่างงาน</t>
  </si>
  <si>
    <t>Northern region</t>
  </si>
  <si>
    <t>Central region</t>
  </si>
  <si>
    <t>Southern region</t>
  </si>
  <si>
    <t>Professional</t>
  </si>
  <si>
    <t>Clerk</t>
  </si>
  <si>
    <t>พนักงานบริการและผู้จำหน่ายสินค้า</t>
  </si>
  <si>
    <t>ช่างฝีมือ และผู้ปฏิบัติงานที่เกี่ยวข้อง</t>
  </si>
  <si>
    <t>ผู้ควบคุมเครื่องจักรโรงงานและเครื่องจักร</t>
  </si>
  <si>
    <t>ผู้ประกอบอาชีพงานพื้นฐาน</t>
  </si>
  <si>
    <t xml:space="preserve">Managers, senior  official  and </t>
  </si>
  <si>
    <t xml:space="preserve">   legislator</t>
  </si>
  <si>
    <t xml:space="preserve">Technician and associate </t>
  </si>
  <si>
    <t xml:space="preserve">   professional</t>
  </si>
  <si>
    <t>Skilled agricultural forest and fishery</t>
  </si>
  <si>
    <t xml:space="preserve">  worker</t>
  </si>
  <si>
    <t>Craft and associate professional</t>
  </si>
  <si>
    <t>Plant and machine controlor</t>
  </si>
  <si>
    <t xml:space="preserve">   and assembler</t>
  </si>
  <si>
    <t xml:space="preserve"> Elementary occupation</t>
  </si>
  <si>
    <t xml:space="preserve">Worker not classifiable by occupation </t>
  </si>
  <si>
    <t>การขนส่ง และสถานที่เก็บสินค้า</t>
  </si>
  <si>
    <t>ที่พักแรมและบริการด้านอาหาร</t>
  </si>
  <si>
    <t>และการประกันสังคม</t>
  </si>
  <si>
    <t>Water supply; sewerage , waste management</t>
  </si>
  <si>
    <t>Less than elementary</t>
  </si>
  <si>
    <t>Lower secondary level</t>
  </si>
  <si>
    <t>Upper secondary level</t>
  </si>
  <si>
    <t>Teacher training</t>
  </si>
  <si>
    <t>Higher technical education</t>
  </si>
  <si>
    <t>Current labour force</t>
  </si>
  <si>
    <t>labour force</t>
  </si>
  <si>
    <t xml:space="preserve">  2016</t>
  </si>
  <si>
    <t>2016</t>
  </si>
  <si>
    <t>2560 (2017)</t>
  </si>
  <si>
    <t>2017</t>
  </si>
  <si>
    <t>region</t>
  </si>
  <si>
    <t xml:space="preserve">Northeastern </t>
  </si>
  <si>
    <t>2561 (2018)</t>
  </si>
  <si>
    <t>2018</t>
  </si>
  <si>
    <t>(2017)</t>
  </si>
  <si>
    <t>อัตราการเปลี่ยนแปลง  Percentage change (%)</t>
  </si>
  <si>
    <t>ประชากรอายุ 15 ปีขึ้นไป จำแนกตามสถานภาพแรงงาน และเพศ เป็นรายภาค พ.ศ. 2560</t>
  </si>
  <si>
    <t>Population Aged 15 Years and Over by Labour Force Status, Sex and Region: 2017</t>
  </si>
  <si>
    <t xml:space="preserve"> การสำรวจภาวะการทำงานของประชากร พ.ศ. 2560 สำนักงานสถิติแห่งชาติ</t>
  </si>
  <si>
    <t>The Labour Force Survey: 2017, National Statistical Office</t>
  </si>
  <si>
    <t>2560  (2017)</t>
  </si>
  <si>
    <t xml:space="preserve">ผู้จัดการ ข้าราชการระดับอาวุโส  </t>
  </si>
  <si>
    <t>และผู้บัญญัติกฎหมาย</t>
  </si>
  <si>
    <t>เจ้าหน้าที่เทคนิคและผู้ประกอบวิขาชีพ</t>
  </si>
  <si>
    <t>ที่เกี่ยวข้องกับด้านต่างๆ</t>
  </si>
  <si>
    <t xml:space="preserve"> Service worker and sell goods</t>
  </si>
  <si>
    <t xml:space="preserve">ผู้ปฏิบัติงานที่มีฝีมือในด้านการเกษตร </t>
  </si>
  <si>
    <t>ป่าไม้ และประมง</t>
  </si>
  <si>
    <t>ตาราง  2.4</t>
  </si>
  <si>
    <t xml:space="preserve">Electricity, gas , stearm and air conditioning  </t>
  </si>
  <si>
    <t>supply</t>
  </si>
  <si>
    <t>การจัดหาน้ำ การจัดการ และการบำบัด</t>
  </si>
  <si>
    <t>น้ำเสีย ของเสีย และสิ่งปฏิกูล</t>
  </si>
  <si>
    <t xml:space="preserve">การขายส่ง และการขายปลีก </t>
  </si>
  <si>
    <t xml:space="preserve">Wholesale and retail trade, repair of </t>
  </si>
  <si>
    <t xml:space="preserve">การซ่อมแซมยานยนต์ </t>
  </si>
  <si>
    <t>motor vehicles and motorcycles</t>
  </si>
  <si>
    <t xml:space="preserve">กิจกรรมการจ้างงานในครัวเรือนส่วนบุคคล  </t>
  </si>
  <si>
    <t xml:space="preserve">Activities of households as employers; </t>
  </si>
  <si>
    <t>การผลิตสินค้าและบริการที่ทำขี้นเอง</t>
  </si>
  <si>
    <t xml:space="preserve">undifferentiated goods and services producing </t>
  </si>
  <si>
    <t>เพื่อใช้ในครัวเรือน</t>
  </si>
  <si>
    <t>activities of households for own use</t>
  </si>
  <si>
    <t xml:space="preserve">Activities of extraterritorial organizations </t>
  </si>
  <si>
    <t>and bodies</t>
  </si>
  <si>
    <t xml:space="preserve"> Member of producers   </t>
  </si>
  <si>
    <t xml:space="preserve">    cooperative</t>
  </si>
  <si>
    <t>ตาราง   2.7</t>
  </si>
  <si>
    <t xml:space="preserve">Table  2.7 </t>
  </si>
  <si>
    <t>Unemployment rate (%)</t>
  </si>
  <si>
    <t xml:space="preserve"> อัตราการว่างงาน = (ผู้ไม่มีงานทำ/กำลังแรงงานรวม) x 100</t>
  </si>
  <si>
    <t xml:space="preserve"> Unemployment rate = (Unemployment /total labour force) x 100.</t>
  </si>
  <si>
    <t xml:space="preserve">   -</t>
  </si>
  <si>
    <t>นนทบุรี</t>
  </si>
  <si>
    <t>Nonthaburi</t>
  </si>
  <si>
    <t>ปทุมธานี</t>
  </si>
  <si>
    <t>Pathum thani</t>
  </si>
  <si>
    <t>พระนครศรีอยุธยา</t>
  </si>
  <si>
    <t>Phra nakhon sri ayuthaya</t>
  </si>
  <si>
    <t>อ่างทอง</t>
  </si>
  <si>
    <t>Ang thong</t>
  </si>
  <si>
    <t>ลพบุรี</t>
  </si>
  <si>
    <t>Lop buri</t>
  </si>
  <si>
    <t>สิงห์บุรี</t>
  </si>
  <si>
    <t>Singburi</t>
  </si>
  <si>
    <t>ชัยนาท</t>
  </si>
  <si>
    <t>Chai nat</t>
  </si>
  <si>
    <t>สระบุรี</t>
  </si>
  <si>
    <t>Saraburi</t>
  </si>
  <si>
    <t>ชลบุรี</t>
  </si>
  <si>
    <t>Chon buri</t>
  </si>
  <si>
    <t>ระยอง</t>
  </si>
  <si>
    <t>Rayong</t>
  </si>
  <si>
    <t>จันทบุรี</t>
  </si>
  <si>
    <t>Chanthaburi</t>
  </si>
  <si>
    <t>ตราด</t>
  </si>
  <si>
    <t>Trat</t>
  </si>
  <si>
    <t>ฉะเชิงเทรา</t>
  </si>
  <si>
    <t>Chachoengsao</t>
  </si>
  <si>
    <t>ปราจีนบุรี</t>
  </si>
  <si>
    <t>Prachinburi</t>
  </si>
  <si>
    <t>นครนายก</t>
  </si>
  <si>
    <t>Nakhon nayok</t>
  </si>
  <si>
    <t>สระแก้ว</t>
  </si>
  <si>
    <t>Sa kaeo</t>
  </si>
  <si>
    <t>ราชบุรี</t>
  </si>
  <si>
    <t>Ratchtburi</t>
  </si>
  <si>
    <t>กาญจนบุรี</t>
  </si>
  <si>
    <t>Kanchanaburi</t>
  </si>
  <si>
    <t>สุพรรณบุรี</t>
  </si>
  <si>
    <t>Suphan buri</t>
  </si>
  <si>
    <t>นครปฐม</t>
  </si>
  <si>
    <t>Nakhon pathom</t>
  </si>
  <si>
    <t>สมุทรสาคร</t>
  </si>
  <si>
    <t>Samut sakhon</t>
  </si>
  <si>
    <t>สมุทรสงคราม</t>
  </si>
  <si>
    <t>Samut songkhram</t>
  </si>
  <si>
    <t>เพชรบุรี</t>
  </si>
  <si>
    <t>Phetchaburi</t>
  </si>
  <si>
    <t>ประจวบคีรีขันธ์</t>
  </si>
  <si>
    <t>Phachuap khiri khan</t>
  </si>
  <si>
    <t xml:space="preserve">    ที่มา:  สำนักงานสวัสดิการและคุ้มครองแรงงานจังหวัดจันทบุรี</t>
  </si>
  <si>
    <t>Source:  Chanthaburi Provincial Labour Protection and Welfare Office</t>
  </si>
  <si>
    <t>ประชากรอายุ 15 ปีขึ้นไป จำแนกตามสถานภาพแรงงาน เป็นรายไตรมาส พ.ศ. 2558 - 2561</t>
  </si>
  <si>
    <t>Population Aged 15 Years and Over by Labour Force Status and Quarterly: 2015 - 2018</t>
  </si>
  <si>
    <t xml:space="preserve">        ไตรมาสที่ 1 </t>
  </si>
  <si>
    <t xml:space="preserve">        ไตรมาสที่ 2 </t>
  </si>
  <si>
    <t xml:space="preserve">        ไตรมาสที่ 3 </t>
  </si>
  <si>
    <t xml:space="preserve">        ไตรมาสที่ 4 </t>
  </si>
  <si>
    <t>2561  (2018)</t>
  </si>
  <si>
    <t>ประชากรอายุ 15 ปีขึ้นไปที่มีงานทำ จำแนกตามอาชีพ และเพศ เป็นรายไตรมาส พ.ศ. 2560 - 2561</t>
  </si>
  <si>
    <t>Employed Persons Aged 15 Years and Over by Occupation, Sex and Quarterly: 2017 - 2018</t>
  </si>
  <si>
    <t xml:space="preserve">           ที่มา:  การสำรวจภาวะการทำงานของประชากร พ.ศ. 2560 - 2561  ระดับจังหวัด  สำนักงานสถิติแห่งชาติ</t>
  </si>
  <si>
    <t>ประชากรอายุ 15 ปีขึ้นไปที่มีงานทำ จำแนกตามประเภทอุตสาหกรรม และเพศ เป็นรายไตรมาส พ.ศ. 2560 - 2561</t>
  </si>
  <si>
    <t>Employed Persons Aged 15 Years and Over by Industry, Sex and Quarterly: 2017 - 2018</t>
  </si>
  <si>
    <t>Table  2.4</t>
  </si>
  <si>
    <t>ประชากรอายุ 15 ปีขึ้นไปที่มีงานทำ จำแนกตามสถานภาพการทำงาน และเพศ เป็นรายไตรมาส พ.ศ. 2560 - 2561</t>
  </si>
  <si>
    <t>Employed Persons Aged 15 Years and Over by Work Status, Sex and Quarterly: 2017 - 2018</t>
  </si>
  <si>
    <t>ประชากรอายุ 15 ปีขึ้นไปที่มีงานทำ จำแนกตามระดับการศึกษาที่สำเร็จ และเพศ เป็นรายไตรมาส พ.ศ. 2560 - 2561</t>
  </si>
  <si>
    <t>Employed Persons Aged 15 Years and Over by Level of Educational Attainment, Sex and Quarterly: 2017 - 2018</t>
  </si>
  <si>
    <t>ประชากรอายุ 15 ปีขึ้นไปที่มีงานทำ จำแนกตามจำนวนชั่วโมงทำงานต่อสัปดาห์ และเพศ เป็นรายไตรมาส พ.ศ. 2560 - 2561</t>
  </si>
  <si>
    <t>Employed Persons Aged 15 Years and Over by Hours Worked per Week, Sex and Quarterly: 2017 - 2018</t>
  </si>
  <si>
    <t>ผู้ว่างงาน และอัตราการว่างงาน จำแนกตามเพศ เป็นรายไตรมาส พ.ศ. 2558 - 2561</t>
  </si>
  <si>
    <t>Unemployed and Unemployment Rate by Sex and Quarterly: 2015 - 2018</t>
  </si>
  <si>
    <t>อัตราค่าจ้างขั้นต่ำ เป็นรายจังหวัด ภาคกลาง พ.ศ. 2551 - 2560</t>
  </si>
  <si>
    <t>Minimum Wage Rate by Province of Central Region: 2008 - 2017</t>
  </si>
  <si>
    <t xml:space="preserve">       Source:  The  Labour Force Survey: 2017 - 2018 , Provincial level ,  National Statistical Office</t>
  </si>
  <si>
    <t xml:space="preserve">      ที่มา:</t>
  </si>
  <si>
    <t xml:space="preserve"> การสำรวจภาวะการทำงานของประชากร พ.ศ. 2558 - 2561  ระดับจังหวัด  สำนักงานสถิติแห่งชาติ</t>
  </si>
  <si>
    <t xml:space="preserve"> The  Labour Force Survey: 2015 - 2018 , Provincial level ,  National Statistical Office</t>
  </si>
  <si>
    <t xml:space="preserve">           ที่มา:  การสำรวจภาวะการทำงานของประชากร พ.ศ. 2558 - 2561  ระดับจังหวัด  สำนักงานสถิติแห่งชาติ</t>
  </si>
  <si>
    <t xml:space="preserve">       Source:  The  Labour Force Survey: 2015 - 2018 , Provincial level ,  National Statistical Office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</si>
</sst>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??_);_(@_)"/>
    <numFmt numFmtId="188" formatCode="_(* #,##0.0_);_(* \(#,##0.0\);_(* &quot;-&quot;??_);_(@_)"/>
    <numFmt numFmtId="189" formatCode="0.0"/>
    <numFmt numFmtId="190" formatCode="_-* #,##0.00_-;\-* #,##0.00_-;_-* &quot;-&quot;_-;_-@_-"/>
    <numFmt numFmtId="191" formatCode="_-* #,##0.0000000_-;\-* #,##0.0000000_-;_-* &quot;-&quot;??_-;_-@_-"/>
    <numFmt numFmtId="192" formatCode="#,##0;\(#,##0\);&quot;-&quot;;\-@\-"/>
    <numFmt numFmtId="193" formatCode="_-* #,##0_______-______;\-_______*\ #,##0_______-;_____-* &quot;-&quot;_______-;_______-@_______-"/>
  </numFmts>
  <fonts count="78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0"/>
      <name val="TH SarabunPSK"/>
      <family val="2"/>
    </font>
    <font>
      <sz val="13"/>
      <color indexed="9"/>
      <name val="TH SarabunPSK"/>
      <family val="2"/>
    </font>
    <font>
      <sz val="20"/>
      <name val="TH SarabunPSK"/>
      <family val="2"/>
    </font>
    <font>
      <sz val="20"/>
      <color indexed="9"/>
      <name val="TH SarabunPSK"/>
      <family val="2"/>
    </font>
    <font>
      <sz val="12"/>
      <color indexed="9"/>
      <name val="TH SarabunPSK"/>
      <family val="2"/>
    </font>
    <font>
      <sz val="14"/>
      <color indexed="9"/>
      <name val="TH SarabunPSK"/>
      <family val="2"/>
    </font>
    <font>
      <b/>
      <sz val="15"/>
      <color indexed="9"/>
      <name val="TH SarabunPSK"/>
      <family val="2"/>
    </font>
    <font>
      <sz val="15"/>
      <color indexed="9"/>
      <name val="TH SarabunPSK"/>
      <family val="2"/>
    </font>
    <font>
      <b/>
      <sz val="12"/>
      <color indexed="9"/>
      <name val="TH SarabunPSK"/>
      <family val="2"/>
    </font>
    <font>
      <sz val="14"/>
      <color indexed="10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3"/>
      <color indexed="9"/>
      <name val="TH SarabunPSK"/>
      <family val="2"/>
    </font>
    <font>
      <sz val="10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sz val="11"/>
      <color indexed="8"/>
      <name val="Calibri"/>
      <family val="0"/>
    </font>
    <font>
      <b/>
      <sz val="12"/>
      <color indexed="8"/>
      <name val="TH SarabunPSK"/>
      <family val="0"/>
    </font>
    <font>
      <b/>
      <sz val="14"/>
      <color indexed="8"/>
      <name val="AngsanaUPC"/>
      <family val="0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sz val="12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0"/>
      <name val="TH SarabunPSK"/>
      <family val="2"/>
    </font>
    <font>
      <sz val="20"/>
      <color theme="0"/>
      <name val="TH SarabunPSK"/>
      <family val="2"/>
    </font>
    <font>
      <sz val="12"/>
      <color theme="0"/>
      <name val="TH SarabunPSK"/>
      <family val="2"/>
    </font>
    <font>
      <sz val="14"/>
      <color theme="0"/>
      <name val="TH SarabunPSK"/>
      <family val="2"/>
    </font>
    <font>
      <b/>
      <sz val="15"/>
      <color theme="0"/>
      <name val="TH SarabunPSK"/>
      <family val="2"/>
    </font>
    <font>
      <sz val="15"/>
      <color theme="0"/>
      <name val="TH SarabunPSK"/>
      <family val="2"/>
    </font>
    <font>
      <b/>
      <sz val="12"/>
      <color theme="0"/>
      <name val="TH SarabunPSK"/>
      <family val="2"/>
    </font>
    <font>
      <sz val="14"/>
      <color rgb="FFFF0000"/>
      <name val="TH SarabunPSK"/>
      <family val="2"/>
    </font>
    <font>
      <b/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0" xfId="0" applyFont="1" applyBorder="1" applyAlignment="1" quotePrefix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left" vertical="center"/>
    </xf>
    <xf numFmtId="17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41" fontId="13" fillId="0" borderId="13" xfId="0" applyNumberFormat="1" applyFont="1" applyBorder="1" applyAlignment="1">
      <alignment vertical="center" shrinkToFit="1"/>
    </xf>
    <xf numFmtId="41" fontId="8" fillId="0" borderId="13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1" fontId="12" fillId="0" borderId="20" xfId="0" applyNumberFormat="1" applyFont="1" applyBorder="1" applyAlignment="1">
      <alignment vertical="center" shrinkToFit="1"/>
    </xf>
    <xf numFmtId="41" fontId="12" fillId="0" borderId="12" xfId="0" applyNumberFormat="1" applyFont="1" applyBorder="1" applyAlignment="1">
      <alignment vertical="center" shrinkToFit="1"/>
    </xf>
    <xf numFmtId="0" fontId="12" fillId="0" borderId="2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41" fontId="69" fillId="0" borderId="20" xfId="0" applyNumberFormat="1" applyFont="1" applyBorder="1" applyAlignment="1">
      <alignment vertical="center" shrinkToFit="1"/>
    </xf>
    <xf numFmtId="41" fontId="69" fillId="0" borderId="12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12" fillId="0" borderId="16" xfId="0" applyNumberFormat="1" applyFont="1" applyBorder="1" applyAlignment="1">
      <alignment vertical="center" shrinkToFit="1"/>
    </xf>
    <xf numFmtId="41" fontId="12" fillId="0" borderId="15" xfId="0" applyNumberFormat="1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41" fontId="14" fillId="0" borderId="11" xfId="0" applyNumberFormat="1" applyFont="1" applyBorder="1" applyAlignment="1">
      <alignment vertical="center"/>
    </xf>
    <xf numFmtId="41" fontId="15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41" fontId="14" fillId="0" borderId="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41" fontId="13" fillId="0" borderId="20" xfId="0" applyNumberFormat="1" applyFont="1" applyBorder="1" applyAlignment="1">
      <alignment vertical="center" shrinkToFit="1"/>
    </xf>
    <xf numFmtId="41" fontId="13" fillId="0" borderId="11" xfId="0" applyNumberFormat="1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8" fillId="0" borderId="20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 shrinkToFit="1"/>
    </xf>
    <xf numFmtId="41" fontId="5" fillId="0" borderId="0" xfId="0" applyNumberFormat="1" applyFont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12" fillId="0" borderId="0" xfId="0" applyFont="1" applyAlignment="1" quotePrefix="1">
      <alignment horizontal="left" vertical="center"/>
    </xf>
    <xf numFmtId="41" fontId="12" fillId="0" borderId="13" xfId="0" applyNumberFormat="1" applyFont="1" applyBorder="1" applyAlignment="1">
      <alignment vertical="center" shrinkToFit="1"/>
    </xf>
    <xf numFmtId="0" fontId="12" fillId="0" borderId="0" xfId="0" applyFont="1" applyBorder="1" applyAlignment="1" quotePrefix="1">
      <alignment vertical="center"/>
    </xf>
    <xf numFmtId="0" fontId="12" fillId="0" borderId="1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90" fontId="12" fillId="0" borderId="20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horizontal="left" vertical="center"/>
    </xf>
    <xf numFmtId="41" fontId="17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70" fillId="0" borderId="0" xfId="0" applyFont="1" applyBorder="1" applyAlignment="1">
      <alignment vertical="center"/>
    </xf>
    <xf numFmtId="41" fontId="70" fillId="0" borderId="0" xfId="0" applyNumberFormat="1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/>
    </xf>
    <xf numFmtId="41" fontId="71" fillId="0" borderId="0" xfId="0" applyNumberFormat="1" applyFont="1" applyBorder="1" applyAlignment="1">
      <alignment vertical="center" shrinkToFit="1"/>
    </xf>
    <xf numFmtId="0" fontId="72" fillId="0" borderId="0" xfId="0" applyFont="1" applyBorder="1" applyAlignment="1">
      <alignment vertical="center"/>
    </xf>
    <xf numFmtId="190" fontId="72" fillId="0" borderId="0" xfId="0" applyNumberFormat="1" applyFont="1" applyBorder="1" applyAlignment="1">
      <alignment vertical="center" shrinkToFit="1"/>
    </xf>
    <xf numFmtId="43" fontId="72" fillId="0" borderId="0" xfId="0" applyNumberFormat="1" applyFont="1" applyBorder="1" applyAlignment="1">
      <alignment vertical="center"/>
    </xf>
    <xf numFmtId="191" fontId="72" fillId="0" borderId="0" xfId="0" applyNumberFormat="1" applyFont="1" applyBorder="1" applyAlignment="1">
      <alignment vertical="center"/>
    </xf>
    <xf numFmtId="3" fontId="73" fillId="0" borderId="0" xfId="0" applyNumberFormat="1" applyFont="1" applyAlignment="1">
      <alignment horizontal="right"/>
    </xf>
    <xf numFmtId="3" fontId="74" fillId="0" borderId="0" xfId="0" applyNumberFormat="1" applyFont="1" applyAlignment="1">
      <alignment horizontal="right"/>
    </xf>
    <xf numFmtId="192" fontId="74" fillId="0" borderId="0" xfId="0" applyNumberFormat="1" applyFont="1" applyAlignment="1">
      <alignment horizontal="right"/>
    </xf>
    <xf numFmtId="0" fontId="75" fillId="0" borderId="0" xfId="0" applyFont="1" applyBorder="1" applyAlignment="1">
      <alignment vertical="center"/>
    </xf>
    <xf numFmtId="190" fontId="70" fillId="0" borderId="0" xfId="0" applyNumberFormat="1" applyFont="1" applyFill="1" applyBorder="1" applyAlignment="1">
      <alignment vertical="center" shrinkToFit="1"/>
    </xf>
    <xf numFmtId="190" fontId="71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vertical="center" shrinkToFit="1"/>
    </xf>
    <xf numFmtId="190" fontId="5" fillId="0" borderId="0" xfId="0" applyNumberFormat="1" applyFont="1" applyBorder="1" applyAlignment="1">
      <alignment vertical="center" shrinkToFit="1"/>
    </xf>
    <xf numFmtId="43" fontId="5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6" fillId="0" borderId="0" xfId="0" applyFont="1" applyBorder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8" fontId="9" fillId="0" borderId="10" xfId="38" applyNumberFormat="1" applyFont="1" applyBorder="1" applyAlignment="1">
      <alignment horizontal="right" vertical="center"/>
    </xf>
    <xf numFmtId="187" fontId="7" fillId="0" borderId="11" xfId="38" applyNumberFormat="1" applyFont="1" applyBorder="1" applyAlignment="1">
      <alignment horizontal="right" vertical="center"/>
    </xf>
    <xf numFmtId="188" fontId="7" fillId="0" borderId="11" xfId="38" applyNumberFormat="1" applyFont="1" applyBorder="1" applyAlignment="1">
      <alignment horizontal="right" vertical="center"/>
    </xf>
    <xf numFmtId="187" fontId="7" fillId="0" borderId="18" xfId="38" applyNumberFormat="1" applyFont="1" applyBorder="1" applyAlignment="1">
      <alignment horizontal="right" vertical="center"/>
    </xf>
    <xf numFmtId="0" fontId="10" fillId="0" borderId="0" xfId="38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 shrinkToFit="1"/>
    </xf>
    <xf numFmtId="1" fontId="6" fillId="0" borderId="20" xfId="0" applyNumberFormat="1" applyFont="1" applyBorder="1" applyAlignment="1">
      <alignment horizontal="center" vertical="center" shrinkToFit="1"/>
    </xf>
    <xf numFmtId="2" fontId="6" fillId="0" borderId="13" xfId="0" applyNumberFormat="1" applyFont="1" applyBorder="1" applyAlignment="1">
      <alignment horizontal="center" vertical="center" shrinkToFit="1"/>
    </xf>
    <xf numFmtId="188" fontId="11" fillId="0" borderId="0" xfId="38" applyNumberFormat="1" applyFont="1" applyBorder="1" applyAlignment="1">
      <alignment horizontal="left" vertical="center"/>
    </xf>
    <xf numFmtId="2" fontId="6" fillId="0" borderId="20" xfId="0" applyNumberFormat="1" applyFont="1" applyBorder="1" applyAlignment="1">
      <alignment horizontal="center" vertical="center" shrinkToFit="1"/>
    </xf>
    <xf numFmtId="187" fontId="11" fillId="0" borderId="0" xfId="38" applyNumberFormat="1" applyFont="1" applyBorder="1" applyAlignment="1">
      <alignment horizontal="left" vertical="center"/>
    </xf>
    <xf numFmtId="187" fontId="11" fillId="0" borderId="0" xfId="38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187" fontId="11" fillId="0" borderId="14" xfId="38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188" fontId="11" fillId="0" borderId="14" xfId="38" applyNumberFormat="1" applyFont="1" applyBorder="1" applyAlignment="1">
      <alignment horizontal="right" vertical="center"/>
    </xf>
    <xf numFmtId="187" fontId="11" fillId="0" borderId="16" xfId="38" applyNumberFormat="1" applyFont="1" applyBorder="1" applyAlignment="1">
      <alignment horizontal="right" vertical="center"/>
    </xf>
    <xf numFmtId="187" fontId="11" fillId="0" borderId="0" xfId="38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88" fontId="11" fillId="0" borderId="0" xfId="38" applyNumberFormat="1" applyFont="1" applyBorder="1" applyAlignment="1">
      <alignment horizontal="right" vertical="center"/>
    </xf>
    <xf numFmtId="0" fontId="12" fillId="0" borderId="0" xfId="0" applyFont="1" applyBorder="1" applyAlignment="1" quotePrefix="1">
      <alignment horizontal="left" vertical="center"/>
    </xf>
    <xf numFmtId="3" fontId="25" fillId="0" borderId="0" xfId="0" applyNumberFormat="1" applyFont="1" applyAlignment="1">
      <alignment horizontal="right"/>
    </xf>
    <xf numFmtId="192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41" fontId="6" fillId="0" borderId="0" xfId="0" applyNumberFormat="1" applyFont="1" applyAlignment="1">
      <alignment vertical="top"/>
    </xf>
    <xf numFmtId="41" fontId="15" fillId="0" borderId="0" xfId="0" applyNumberFormat="1" applyFont="1" applyAlignment="1">
      <alignment vertical="center"/>
    </xf>
    <xf numFmtId="41" fontId="8" fillId="0" borderId="16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0" fontId="8" fillId="0" borderId="1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" fontId="12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90" fontId="12" fillId="0" borderId="12" xfId="0" applyNumberFormat="1" applyFont="1" applyBorder="1" applyAlignment="1">
      <alignment vertical="center" shrinkToFit="1"/>
    </xf>
    <xf numFmtId="43" fontId="12" fillId="0" borderId="0" xfId="0" applyNumberFormat="1" applyFont="1" applyAlignment="1">
      <alignment vertical="center"/>
    </xf>
    <xf numFmtId="1" fontId="69" fillId="0" borderId="0" xfId="0" applyNumberFormat="1" applyFont="1" applyAlignment="1">
      <alignment vertical="center"/>
    </xf>
    <xf numFmtId="43" fontId="69" fillId="0" borderId="0" xfId="0" applyNumberFormat="1" applyFont="1" applyAlignment="1">
      <alignment vertical="center"/>
    </xf>
    <xf numFmtId="0" fontId="77" fillId="0" borderId="0" xfId="0" applyFont="1" applyBorder="1" applyAlignment="1">
      <alignment vertical="center"/>
    </xf>
    <xf numFmtId="1" fontId="77" fillId="0" borderId="0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190" fontId="6" fillId="0" borderId="13" xfId="0" applyNumberFormat="1" applyFont="1" applyBorder="1" applyAlignment="1">
      <alignment horizontal="center" vertical="center" shrinkToFit="1"/>
    </xf>
    <xf numFmtId="193" fontId="15" fillId="0" borderId="13" xfId="0" applyNumberFormat="1" applyFont="1" applyBorder="1" applyAlignment="1">
      <alignment horizontal="center" vertical="center" shrinkToFit="1"/>
    </xf>
    <xf numFmtId="193" fontId="15" fillId="0" borderId="20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41" fontId="14" fillId="0" borderId="11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1" fontId="15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41" fontId="15" fillId="0" borderId="13" xfId="0" applyNumberFormat="1" applyFont="1" applyBorder="1" applyAlignment="1">
      <alignment vertical="center" shrinkToFi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0" xfId="0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2" fillId="0" borderId="0" xfId="0" applyFont="1" applyBorder="1" applyAlignment="1" quotePrefix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1514475</xdr:colOff>
      <xdr:row>0</xdr:row>
      <xdr:rowOff>66675</xdr:rowOff>
    </xdr:from>
    <xdr:to>
      <xdr:col>23</xdr:col>
      <xdr:colOff>57150</xdr:colOff>
      <xdr:row>2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639300" y="6667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1343025</xdr:colOff>
      <xdr:row>16</xdr:row>
      <xdr:rowOff>219075</xdr:rowOff>
    </xdr:from>
    <xdr:to>
      <xdr:col>25</xdr:col>
      <xdr:colOff>0</xdr:colOff>
      <xdr:row>27</xdr:row>
      <xdr:rowOff>314325</xdr:rowOff>
    </xdr:to>
    <xdr:grpSp>
      <xdr:nvGrpSpPr>
        <xdr:cNvPr id="2" name="Group 6"/>
        <xdr:cNvGrpSpPr>
          <a:grpSpLocks/>
        </xdr:cNvGrpSpPr>
      </xdr:nvGrpSpPr>
      <xdr:grpSpPr>
        <a:xfrm>
          <a:off x="9467850" y="4400550"/>
          <a:ext cx="542925" cy="2381250"/>
          <a:chOff x="9353550" y="4238625"/>
          <a:chExt cx="542925" cy="2305050"/>
        </a:xfrm>
        <a:solidFill>
          <a:srgbClr val="FFFFFF"/>
        </a:solidFill>
      </xdr:grpSpPr>
      <xdr:grpSp>
        <xdr:nvGrpSpPr>
          <xdr:cNvPr id="3" name="Group 9"/>
          <xdr:cNvGrpSpPr>
            <a:grpSpLocks/>
          </xdr:cNvGrpSpPr>
        </xdr:nvGrpSpPr>
        <xdr:grpSpPr>
          <a:xfrm>
            <a:off x="9553618" y="6133952"/>
            <a:ext cx="342857" cy="409723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4" name="Flowchart: Delay 7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5" name="TextBox 8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21</a:t>
              </a:r>
            </a:p>
          </xdr:txBody>
        </xdr:sp>
      </xdr:grpSp>
      <xdr:sp>
        <xdr:nvSpPr>
          <xdr:cNvPr id="6" name="Text Box 6"/>
          <xdr:cNvSpPr txBox="1">
            <a:spLocks noChangeArrowheads="1"/>
          </xdr:cNvSpPr>
        </xdr:nvSpPr>
        <xdr:spPr>
          <a:xfrm>
            <a:off x="9353550" y="4238625"/>
            <a:ext cx="476281" cy="18463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0</xdr:row>
      <xdr:rowOff>0</xdr:rowOff>
    </xdr:from>
    <xdr:to>
      <xdr:col>26</xdr:col>
      <xdr:colOff>38100</xdr:colOff>
      <xdr:row>8</xdr:row>
      <xdr:rowOff>161925</xdr:rowOff>
    </xdr:to>
    <xdr:grpSp>
      <xdr:nvGrpSpPr>
        <xdr:cNvPr id="1" name="Group 8"/>
        <xdr:cNvGrpSpPr>
          <a:grpSpLocks/>
        </xdr:cNvGrpSpPr>
      </xdr:nvGrpSpPr>
      <xdr:grpSpPr>
        <a:xfrm>
          <a:off x="9610725" y="0"/>
          <a:ext cx="371475" cy="1771650"/>
          <a:chOff x="9639300" y="38100"/>
          <a:chExt cx="370898" cy="1695450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639300" y="38100"/>
            <a:ext cx="333345" cy="433187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22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705969" y="485699"/>
            <a:ext cx="304229" cy="12478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1371600</xdr:colOff>
      <xdr:row>17</xdr:row>
      <xdr:rowOff>190500</xdr:rowOff>
    </xdr:from>
    <xdr:to>
      <xdr:col>26</xdr:col>
      <xdr:colOff>209550</xdr:colOff>
      <xdr:row>28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9467850" y="4486275"/>
          <a:ext cx="523875" cy="2200275"/>
          <a:chOff x="9334500" y="4114799"/>
          <a:chExt cx="533400" cy="2200276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25057" y="5905274"/>
            <a:ext cx="342843" cy="409801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23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334500" y="4114799"/>
            <a:ext cx="476193" cy="17415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0</xdr:row>
      <xdr:rowOff>0</xdr:rowOff>
    </xdr:from>
    <xdr:to>
      <xdr:col>27</xdr:col>
      <xdr:colOff>57150</xdr:colOff>
      <xdr:row>8</xdr:row>
      <xdr:rowOff>190500</xdr:rowOff>
    </xdr:to>
    <xdr:grpSp>
      <xdr:nvGrpSpPr>
        <xdr:cNvPr id="1" name="Group 9"/>
        <xdr:cNvGrpSpPr>
          <a:grpSpLocks/>
        </xdr:cNvGrpSpPr>
      </xdr:nvGrpSpPr>
      <xdr:grpSpPr>
        <a:xfrm>
          <a:off x="9629775" y="0"/>
          <a:ext cx="371475" cy="1571625"/>
          <a:chOff x="9601200" y="38100"/>
          <a:chExt cx="380423" cy="1571625"/>
        </a:xfrm>
        <a:solidFill>
          <a:srgbClr val="FFFFFF"/>
        </a:solidFill>
      </xdr:grpSpPr>
      <xdr:grpSp>
        <xdr:nvGrpSpPr>
          <xdr:cNvPr id="2" name="Group 6"/>
          <xdr:cNvGrpSpPr>
            <a:grpSpLocks/>
          </xdr:cNvGrpSpPr>
        </xdr:nvGrpSpPr>
        <xdr:grpSpPr>
          <a:xfrm>
            <a:off x="9601200" y="38100"/>
            <a:ext cx="333346" cy="433376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7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24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77380" y="485620"/>
            <a:ext cx="304243" cy="11241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14</xdr:row>
      <xdr:rowOff>28575</xdr:rowOff>
    </xdr:from>
    <xdr:to>
      <xdr:col>22</xdr:col>
      <xdr:colOff>200025</xdr:colOff>
      <xdr:row>19</xdr:row>
      <xdr:rowOff>609600</xdr:rowOff>
    </xdr:to>
    <xdr:grpSp>
      <xdr:nvGrpSpPr>
        <xdr:cNvPr id="1" name="Group 8"/>
        <xdr:cNvGrpSpPr>
          <a:grpSpLocks/>
        </xdr:cNvGrpSpPr>
      </xdr:nvGrpSpPr>
      <xdr:grpSpPr>
        <a:xfrm>
          <a:off x="9391650" y="4610100"/>
          <a:ext cx="533400" cy="2095500"/>
          <a:chOff x="9391650" y="4191000"/>
          <a:chExt cx="533400" cy="2085975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82207" y="5867602"/>
            <a:ext cx="342843" cy="409373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25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391650" y="4191000"/>
            <a:ext cx="476193" cy="16369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0</xdr:row>
      <xdr:rowOff>0</xdr:rowOff>
    </xdr:from>
    <xdr:to>
      <xdr:col>23</xdr:col>
      <xdr:colOff>47625</xdr:colOff>
      <xdr:row>6</xdr:row>
      <xdr:rowOff>152400</xdr:rowOff>
    </xdr:to>
    <xdr:grpSp>
      <xdr:nvGrpSpPr>
        <xdr:cNvPr id="1" name="Group 12"/>
        <xdr:cNvGrpSpPr>
          <a:grpSpLocks/>
        </xdr:cNvGrpSpPr>
      </xdr:nvGrpSpPr>
      <xdr:grpSpPr>
        <a:xfrm>
          <a:off x="9610725" y="0"/>
          <a:ext cx="381000" cy="1381125"/>
          <a:chOff x="9496425" y="47625"/>
          <a:chExt cx="380423" cy="1400175"/>
        </a:xfrm>
        <a:solidFill>
          <a:srgbClr val="FFFFFF"/>
        </a:solidFill>
      </xdr:grpSpPr>
      <xdr:grpSp>
        <xdr:nvGrpSpPr>
          <xdr:cNvPr id="2" name="Group 8"/>
          <xdr:cNvGrpSpPr>
            <a:grpSpLocks/>
          </xdr:cNvGrpSpPr>
        </xdr:nvGrpSpPr>
        <xdr:grpSpPr>
          <a:xfrm>
            <a:off x="9496425" y="47625"/>
            <a:ext cx="333346" cy="433354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3" name="Flowchart: Delay 9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26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572605" y="495331"/>
            <a:ext cx="304243" cy="952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12</xdr:row>
      <xdr:rowOff>238125</xdr:rowOff>
    </xdr:from>
    <xdr:to>
      <xdr:col>24</xdr:col>
      <xdr:colOff>0</xdr:colOff>
      <xdr:row>21</xdr:row>
      <xdr:rowOff>209550</xdr:rowOff>
    </xdr:to>
    <xdr:grpSp>
      <xdr:nvGrpSpPr>
        <xdr:cNvPr id="1" name="Group 89"/>
        <xdr:cNvGrpSpPr>
          <a:grpSpLocks/>
        </xdr:cNvGrpSpPr>
      </xdr:nvGrpSpPr>
      <xdr:grpSpPr>
        <a:xfrm>
          <a:off x="9401175" y="3990975"/>
          <a:ext cx="533400" cy="2705100"/>
          <a:chOff x="9401175" y="3924300"/>
          <a:chExt cx="533400" cy="2705100"/>
        </a:xfrm>
        <a:solidFill>
          <a:srgbClr val="FFFFFF"/>
        </a:solidFill>
      </xdr:grpSpPr>
      <xdr:grpSp>
        <xdr:nvGrpSpPr>
          <xdr:cNvPr id="2" name="Group 85"/>
          <xdr:cNvGrpSpPr>
            <a:grpSpLocks/>
          </xdr:cNvGrpSpPr>
        </xdr:nvGrpSpPr>
        <xdr:grpSpPr>
          <a:xfrm>
            <a:off x="9591732" y="6219577"/>
            <a:ext cx="342843" cy="409823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3" name="Flowchart: Delay 86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9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27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401175" y="3924300"/>
            <a:ext cx="476193" cy="2246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60</xdr:row>
      <xdr:rowOff>38100</xdr:rowOff>
    </xdr:from>
    <xdr:to>
      <xdr:col>18</xdr:col>
      <xdr:colOff>0</xdr:colOff>
      <xdr:row>60</xdr:row>
      <xdr:rowOff>38100</xdr:rowOff>
    </xdr:to>
    <xdr:sp>
      <xdr:nvSpPr>
        <xdr:cNvPr id="1" name="Text Box 97"/>
        <xdr:cNvSpPr txBox="1">
          <a:spLocks noChangeArrowheads="1"/>
        </xdr:cNvSpPr>
      </xdr:nvSpPr>
      <xdr:spPr>
        <a:xfrm>
          <a:off x="9629775" y="13163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60</xdr:row>
      <xdr:rowOff>180975</xdr:rowOff>
    </xdr:from>
    <xdr:to>
      <xdr:col>19</xdr:col>
      <xdr:colOff>0</xdr:colOff>
      <xdr:row>60</xdr:row>
      <xdr:rowOff>180975</xdr:rowOff>
    </xdr:to>
    <xdr:sp>
      <xdr:nvSpPr>
        <xdr:cNvPr id="2" name="Text Box 98"/>
        <xdr:cNvSpPr txBox="1">
          <a:spLocks noChangeArrowheads="1"/>
        </xdr:cNvSpPr>
      </xdr:nvSpPr>
      <xdr:spPr>
        <a:xfrm>
          <a:off x="9782175" y="1330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58</xdr:row>
      <xdr:rowOff>38100</xdr:rowOff>
    </xdr:to>
    <xdr:sp>
      <xdr:nvSpPr>
        <xdr:cNvPr id="3" name="Text Box 97"/>
        <xdr:cNvSpPr txBox="1">
          <a:spLocks noChangeArrowheads="1"/>
        </xdr:cNvSpPr>
      </xdr:nvSpPr>
      <xdr:spPr>
        <a:xfrm>
          <a:off x="9629775" y="12706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19</xdr:col>
      <xdr:colOff>0</xdr:colOff>
      <xdr:row>58</xdr:row>
      <xdr:rowOff>180975</xdr:rowOff>
    </xdr:from>
    <xdr:to>
      <xdr:col>19</xdr:col>
      <xdr:colOff>0</xdr:colOff>
      <xdr:row>58</xdr:row>
      <xdr:rowOff>180975</xdr:rowOff>
    </xdr:to>
    <xdr:sp>
      <xdr:nvSpPr>
        <xdr:cNvPr id="4" name="Text Box 98"/>
        <xdr:cNvSpPr txBox="1">
          <a:spLocks noChangeArrowheads="1"/>
        </xdr:cNvSpPr>
      </xdr:nvSpPr>
      <xdr:spPr>
        <a:xfrm>
          <a:off x="9782175" y="1284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17</xdr:col>
      <xdr:colOff>1009650</xdr:colOff>
      <xdr:row>0</xdr:row>
      <xdr:rowOff>0</xdr:rowOff>
    </xdr:from>
    <xdr:to>
      <xdr:col>20</xdr:col>
      <xdr:colOff>47625</xdr:colOff>
      <xdr:row>6</xdr:row>
      <xdr:rowOff>66675</xdr:rowOff>
    </xdr:to>
    <xdr:grpSp>
      <xdr:nvGrpSpPr>
        <xdr:cNvPr id="5" name="Group 12"/>
        <xdr:cNvGrpSpPr>
          <a:grpSpLocks/>
        </xdr:cNvGrpSpPr>
      </xdr:nvGrpSpPr>
      <xdr:grpSpPr>
        <a:xfrm>
          <a:off x="9610725" y="0"/>
          <a:ext cx="381000" cy="1400175"/>
          <a:chOff x="9496425" y="47625"/>
          <a:chExt cx="380423" cy="1400175"/>
        </a:xfrm>
        <a:solidFill>
          <a:srgbClr val="FFFFFF"/>
        </a:solidFill>
      </xdr:grpSpPr>
      <xdr:grpSp>
        <xdr:nvGrpSpPr>
          <xdr:cNvPr id="6" name="Group 8"/>
          <xdr:cNvGrpSpPr>
            <a:grpSpLocks/>
          </xdr:cNvGrpSpPr>
        </xdr:nvGrpSpPr>
        <xdr:grpSpPr>
          <a:xfrm>
            <a:off x="9496425" y="47625"/>
            <a:ext cx="333346" cy="433354"/>
            <a:chOff x="9629775" y="161925"/>
            <a:chExt cx="333375" cy="433390"/>
          </a:xfrm>
          <a:solidFill>
            <a:srgbClr val="FFFFFF"/>
          </a:solidFill>
        </xdr:grpSpPr>
        <xdr:sp>
          <xdr:nvSpPr>
            <xdr:cNvPr id="7" name="Flowchart: Delay 9"/>
            <xdr:cNvSpPr>
              <a:spLocks/>
            </xdr:cNvSpPr>
          </xdr:nvSpPr>
          <xdr:spPr>
            <a:xfrm rot="16200000">
              <a:off x="9629775" y="161925"/>
              <a:ext cx="333375" cy="40955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8" name="TextBox 13"/>
            <xdr:cNvSpPr txBox="1">
              <a:spLocks noChangeArrowheads="1"/>
            </xdr:cNvSpPr>
          </xdr:nvSpPr>
          <xdr:spPr>
            <a:xfrm rot="5400000">
              <a:off x="9606023" y="252395"/>
              <a:ext cx="366713" cy="31908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28</a:t>
              </a:r>
            </a:p>
          </xdr:txBody>
        </xdr:sp>
      </xdr:grpSp>
      <xdr:sp>
        <xdr:nvSpPr>
          <xdr:cNvPr id="9" name="Text Box 6"/>
          <xdr:cNvSpPr txBox="1">
            <a:spLocks noChangeArrowheads="1"/>
          </xdr:cNvSpPr>
        </xdr:nvSpPr>
        <xdr:spPr>
          <a:xfrm>
            <a:off x="9572605" y="495331"/>
            <a:ext cx="304243" cy="952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9" name="Group 10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1" name="Text Box 2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2" name="Text Box 2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3" name="Text Box 3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5" name="Text Box 3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6" name="Text Box 3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27" name="Text Box 3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28" name="Group 35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29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0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1" name="Text Box 3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2" name="Text Box 3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3" name="Text Box 4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4" name="Text Box 4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5" name="Text Box 4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6" name="Text Box 4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7" name="Text Box 4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8" name="Text Box 4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39" name="Text Box 4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4</xdr:row>
      <xdr:rowOff>0</xdr:rowOff>
    </xdr:from>
    <xdr:to>
      <xdr:col>22</xdr:col>
      <xdr:colOff>0</xdr:colOff>
      <xdr:row>27</xdr:row>
      <xdr:rowOff>95250</xdr:rowOff>
    </xdr:to>
    <xdr:sp>
      <xdr:nvSpPr>
        <xdr:cNvPr id="40" name="Text Box 47"/>
        <xdr:cNvSpPr txBox="1">
          <a:spLocks noChangeArrowheads="1"/>
        </xdr:cNvSpPr>
      </xdr:nvSpPr>
      <xdr:spPr>
        <a:xfrm>
          <a:off x="8105775" y="704850"/>
          <a:ext cx="0" cy="453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42" name="Group 49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3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4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5" name="Text Box 5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6" name="Text Box 5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7" name="Text Box 5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8" name="Text Box 55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49" name="Text Box 56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0" name="Text Box 5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1" name="Text Box 5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2" name="Text Box 5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53" name="Group 60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4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5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56" name="Text Box 6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grpSp>
      <xdr:nvGrpSpPr>
        <xdr:cNvPr id="57" name="Group 64"/>
        <xdr:cNvGrpSpPr>
          <a:grpSpLocks/>
        </xdr:cNvGrpSpPr>
      </xdr:nvGrpSpPr>
      <xdr:grpSpPr>
        <a:xfrm rot="10797528">
          <a:off x="8105775" y="647700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8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9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0" name="Text Box 6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1" name="Text Box 68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2" name="Text Box 69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3" name="Text Box 70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4" name="Text Box 71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5" name="Text Box 72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66" name="Text Box 73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34</xdr:row>
      <xdr:rowOff>0</xdr:rowOff>
    </xdr:to>
    <xdr:grpSp>
      <xdr:nvGrpSpPr>
        <xdr:cNvPr id="67" name="Group 74"/>
        <xdr:cNvGrpSpPr>
          <a:grpSpLocks/>
        </xdr:cNvGrpSpPr>
      </xdr:nvGrpSpPr>
      <xdr:grpSpPr>
        <a:xfrm rot="10797528">
          <a:off x="8105775" y="5715000"/>
          <a:ext cx="0" cy="762000"/>
          <a:chOff x="636" y="6"/>
          <a:chExt cx="25" cy="503"/>
        </a:xfrm>
        <a:solidFill>
          <a:srgbClr val="FFFFFF"/>
        </a:solidFill>
      </xdr:grpSpPr>
      <xdr:sp>
        <xdr:nvSpPr>
          <xdr:cNvPr id="68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9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0" name="Text Box 77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22</xdr:col>
      <xdr:colOff>0</xdr:colOff>
      <xdr:row>34</xdr:row>
      <xdr:rowOff>0</xdr:rowOff>
    </xdr:to>
    <xdr:grpSp>
      <xdr:nvGrpSpPr>
        <xdr:cNvPr id="71" name="Group 78"/>
        <xdr:cNvGrpSpPr>
          <a:grpSpLocks/>
        </xdr:cNvGrpSpPr>
      </xdr:nvGrpSpPr>
      <xdr:grpSpPr>
        <a:xfrm rot="10797528">
          <a:off x="8105775" y="5334000"/>
          <a:ext cx="0" cy="1143000"/>
          <a:chOff x="636" y="6"/>
          <a:chExt cx="25" cy="503"/>
        </a:xfrm>
        <a:solidFill>
          <a:srgbClr val="FFFFFF"/>
        </a:solidFill>
      </xdr:grpSpPr>
      <xdr:sp>
        <xdr:nvSpPr>
          <xdr:cNvPr id="72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3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0</xdr:colOff>
      <xdr:row>34</xdr:row>
      <xdr:rowOff>0</xdr:rowOff>
    </xdr:to>
    <xdr:sp>
      <xdr:nvSpPr>
        <xdr:cNvPr id="74" name="Text Box 94"/>
        <xdr:cNvSpPr txBox="1">
          <a:spLocks noChangeArrowheads="1"/>
        </xdr:cNvSpPr>
      </xdr:nvSpPr>
      <xdr:spPr>
        <a:xfrm>
          <a:off x="81057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5" name="Text Box 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6" name="Text Box 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7" name="Text Box 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8" name="Text Box 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0" name="Text Box 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1" name="Text Box 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2" name="Text Box 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83" name="Group 10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84" name="Rectangle 1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5" name="Rectangle 1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6" name="Text Box 1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8" name="Text Box 1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89" name="Text Box 1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0" name="Text Box 1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1" name="Text Box 1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2" name="Text Box 1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3" name="Text Box 2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38</xdr:row>
      <xdr:rowOff>0</xdr:rowOff>
    </xdr:to>
    <xdr:grpSp>
      <xdr:nvGrpSpPr>
        <xdr:cNvPr id="94" name="Group 21"/>
        <xdr:cNvGrpSpPr>
          <a:grpSpLocks/>
        </xdr:cNvGrpSpPr>
      </xdr:nvGrpSpPr>
      <xdr:grpSpPr>
        <a:xfrm rot="10797528">
          <a:off x="9515475" y="238125"/>
          <a:ext cx="0" cy="6562725"/>
          <a:chOff x="636" y="6"/>
          <a:chExt cx="25" cy="503"/>
        </a:xfrm>
        <a:solidFill>
          <a:srgbClr val="FFFFFF"/>
        </a:solidFill>
      </xdr:grpSpPr>
      <xdr:sp>
        <xdr:nvSpPr>
          <xdr:cNvPr id="95" name="Rectangle 2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6" name="Rectangle 2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7" name="Text Box 2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8" name="Text Box 2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99" name="Text Box 2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0" name="Text Box 3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1" name="Text Box 3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2" name="Text Box 3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3" name="Text Box 3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4" name="Text Box 3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05" name="Group 35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6" name="Rectangle 3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07" name="Rectangle 3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8" name="Text Box 3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09" name="Text Box 3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0" name="Text Box 4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1" name="Text Box 4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2" name="Text Box 4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3" name="Text Box 4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4" name="Text Box 4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5" name="Text Box 4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6" name="Text Box 4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33</xdr:row>
      <xdr:rowOff>95250</xdr:rowOff>
    </xdr:to>
    <xdr:sp>
      <xdr:nvSpPr>
        <xdr:cNvPr id="117" name="Text Box 47"/>
        <xdr:cNvSpPr txBox="1">
          <a:spLocks noChangeArrowheads="1"/>
        </xdr:cNvSpPr>
      </xdr:nvSpPr>
      <xdr:spPr>
        <a:xfrm>
          <a:off x="9515475" y="704850"/>
          <a:ext cx="0" cy="567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18" name="Text Box 4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19" name="Group 49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20" name="Rectangle 5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21" name="Rectangle 5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2" name="Text Box 5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3" name="Text Box 5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4" name="Text Box 5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5" name="Text Box 55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6" name="Text Box 56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7" name="Text Box 5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8" name="Text Box 5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29" name="Text Box 5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30" name="Group 60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1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2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3" name="Text Box 6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grpSp>
      <xdr:nvGrpSpPr>
        <xdr:cNvPr id="134" name="Group 64"/>
        <xdr:cNvGrpSpPr>
          <a:grpSpLocks/>
        </xdr:cNvGrpSpPr>
      </xdr:nvGrpSpPr>
      <xdr:grpSpPr>
        <a:xfrm rot="10797528">
          <a:off x="9515475" y="6800850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35" name="Rectangle 6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36" name="Rectangle 6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7" name="Text Box 6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8" name="Text Box 68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39" name="Text Box 69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0" name="Text Box 70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1" name="Text Box 71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2" name="Text Box 72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3" name="Text Box 73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38</xdr:row>
      <xdr:rowOff>0</xdr:rowOff>
    </xdr:to>
    <xdr:grpSp>
      <xdr:nvGrpSpPr>
        <xdr:cNvPr id="144" name="Group 74"/>
        <xdr:cNvGrpSpPr>
          <a:grpSpLocks/>
        </xdr:cNvGrpSpPr>
      </xdr:nvGrpSpPr>
      <xdr:grpSpPr>
        <a:xfrm rot="10797528">
          <a:off x="9515475" y="6477000"/>
          <a:ext cx="0" cy="323850"/>
          <a:chOff x="636" y="6"/>
          <a:chExt cx="25" cy="503"/>
        </a:xfrm>
        <a:solidFill>
          <a:srgbClr val="FFFFFF"/>
        </a:solidFill>
      </xdr:grpSpPr>
      <xdr:sp>
        <xdr:nvSpPr>
          <xdr:cNvPr id="145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46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47" name="Text Box 77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0</xdr:colOff>
      <xdr:row>38</xdr:row>
      <xdr:rowOff>0</xdr:rowOff>
    </xdr:to>
    <xdr:grpSp>
      <xdr:nvGrpSpPr>
        <xdr:cNvPr id="148" name="Group 78"/>
        <xdr:cNvGrpSpPr>
          <a:grpSpLocks/>
        </xdr:cNvGrpSpPr>
      </xdr:nvGrpSpPr>
      <xdr:grpSpPr>
        <a:xfrm rot="10797528">
          <a:off x="9515475" y="6477000"/>
          <a:ext cx="0" cy="323850"/>
          <a:chOff x="636" y="6"/>
          <a:chExt cx="25" cy="503"/>
        </a:xfrm>
        <a:solidFill>
          <a:srgbClr val="FFFFFF"/>
        </a:solidFill>
      </xdr:grpSpPr>
      <xdr:sp>
        <xdr:nvSpPr>
          <xdr:cNvPr id="149" name="Rectangle 79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50" name="Rectangle 80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38</xdr:row>
      <xdr:rowOff>0</xdr:rowOff>
    </xdr:from>
    <xdr:to>
      <xdr:col>24</xdr:col>
      <xdr:colOff>0</xdr:colOff>
      <xdr:row>38</xdr:row>
      <xdr:rowOff>0</xdr:rowOff>
    </xdr:to>
    <xdr:sp>
      <xdr:nvSpPr>
        <xdr:cNvPr id="151" name="Text Box 94"/>
        <xdr:cNvSpPr txBox="1">
          <a:spLocks noChangeArrowheads="1"/>
        </xdr:cNvSpPr>
      </xdr:nvSpPr>
      <xdr:spPr>
        <a:xfrm>
          <a:off x="9515475" y="6800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23</xdr:col>
      <xdr:colOff>1200150</xdr:colOff>
      <xdr:row>21</xdr:row>
      <xdr:rowOff>76200</xdr:rowOff>
    </xdr:from>
    <xdr:to>
      <xdr:col>25</xdr:col>
      <xdr:colOff>238125</xdr:colOff>
      <xdr:row>38</xdr:row>
      <xdr:rowOff>0</xdr:rowOff>
    </xdr:to>
    <xdr:grpSp>
      <xdr:nvGrpSpPr>
        <xdr:cNvPr id="152" name="Group 89"/>
        <xdr:cNvGrpSpPr>
          <a:grpSpLocks/>
        </xdr:cNvGrpSpPr>
      </xdr:nvGrpSpPr>
      <xdr:grpSpPr>
        <a:xfrm>
          <a:off x="9401175" y="4076700"/>
          <a:ext cx="533400" cy="2724150"/>
          <a:chOff x="9401175" y="3924300"/>
          <a:chExt cx="533400" cy="2705100"/>
        </a:xfrm>
        <a:solidFill>
          <a:srgbClr val="FFFFFF"/>
        </a:solidFill>
      </xdr:grpSpPr>
      <xdr:grpSp>
        <xdr:nvGrpSpPr>
          <xdr:cNvPr id="153" name="Group 85"/>
          <xdr:cNvGrpSpPr>
            <a:grpSpLocks/>
          </xdr:cNvGrpSpPr>
        </xdr:nvGrpSpPr>
        <xdr:grpSpPr>
          <a:xfrm>
            <a:off x="9591732" y="6219577"/>
            <a:ext cx="342843" cy="409823"/>
            <a:chOff x="9544050" y="6057900"/>
            <a:chExt cx="342900" cy="409575"/>
          </a:xfrm>
          <a:solidFill>
            <a:srgbClr val="FFFFFF"/>
          </a:solidFill>
        </xdr:grpSpPr>
        <xdr:sp>
          <xdr:nvSpPr>
            <xdr:cNvPr id="154" name="Flowchart: Delay 86"/>
            <xdr:cNvSpPr>
              <a:spLocks/>
            </xdr:cNvSpPr>
          </xdr:nvSpPr>
          <xdr:spPr>
            <a:xfrm rot="5400000">
              <a:off x="9515590" y="6095990"/>
              <a:ext cx="409594" cy="333394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55" name="TextBox 163"/>
            <xdr:cNvSpPr txBox="1">
              <a:spLocks noChangeArrowheads="1"/>
            </xdr:cNvSpPr>
          </xdr:nvSpPr>
          <xdr:spPr>
            <a:xfrm rot="5400000">
              <a:off x="9520305" y="6115036"/>
              <a:ext cx="366732" cy="31905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29</a:t>
              </a:r>
            </a:p>
          </xdr:txBody>
        </xdr:sp>
      </xdr:grpSp>
      <xdr:sp>
        <xdr:nvSpPr>
          <xdr:cNvPr id="156" name="Text Box 6"/>
          <xdr:cNvSpPr txBox="1">
            <a:spLocks noChangeArrowheads="1"/>
          </xdr:cNvSpPr>
        </xdr:nvSpPr>
        <xdr:spPr>
          <a:xfrm>
            <a:off x="9401175" y="3924300"/>
            <a:ext cx="476193" cy="22465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Labour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28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1" max="2" width="1.7109375" style="8" customWidth="1"/>
    <col min="3" max="3" width="2.421875" style="8" customWidth="1"/>
    <col min="4" max="4" width="1.57421875" style="8" customWidth="1"/>
    <col min="5" max="5" width="4.140625" style="8" customWidth="1"/>
    <col min="6" max="6" width="17.7109375" style="8" customWidth="1"/>
    <col min="7" max="18" width="7.00390625" style="8" customWidth="1"/>
    <col min="19" max="20" width="1.7109375" style="8" customWidth="1"/>
    <col min="21" max="21" width="2.421875" style="8" customWidth="1"/>
    <col min="22" max="22" width="2.7109375" style="8" customWidth="1"/>
    <col min="23" max="23" width="22.7109375" style="8" customWidth="1"/>
    <col min="24" max="24" width="0.85546875" style="8" hidden="1" customWidth="1"/>
    <col min="25" max="25" width="5.57421875" style="8" customWidth="1"/>
    <col min="26" max="16384" width="9.140625" style="8" customWidth="1"/>
  </cols>
  <sheetData>
    <row r="1" spans="2:23" s="1" customFormat="1" ht="21.75" customHeight="1">
      <c r="B1" s="2" t="s">
        <v>207</v>
      </c>
      <c r="C1" s="2"/>
      <c r="D1" s="2"/>
      <c r="E1" s="3">
        <v>2.1</v>
      </c>
      <c r="F1" s="2" t="s">
        <v>261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5" customFormat="1" ht="21.75" customHeight="1">
      <c r="A2" s="1"/>
      <c r="B2" s="2" t="s">
        <v>208</v>
      </c>
      <c r="C2" s="2"/>
      <c r="D2" s="2"/>
      <c r="E2" s="3">
        <v>2.1</v>
      </c>
      <c r="F2" s="2" t="s">
        <v>262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S3" s="276" t="s">
        <v>167</v>
      </c>
      <c r="T3" s="276"/>
      <c r="U3" s="276"/>
      <c r="V3" s="276"/>
      <c r="W3" s="276"/>
    </row>
    <row r="4" spans="1:24" s="10" customFormat="1" ht="27" customHeight="1">
      <c r="A4" s="264" t="s">
        <v>7</v>
      </c>
      <c r="B4" s="264"/>
      <c r="C4" s="264"/>
      <c r="D4" s="264"/>
      <c r="E4" s="264"/>
      <c r="F4" s="265"/>
      <c r="G4" s="56"/>
      <c r="H4" s="55"/>
      <c r="I4" s="56"/>
      <c r="J4" s="55"/>
      <c r="K4" s="56"/>
      <c r="L4" s="55"/>
      <c r="M4" s="56"/>
      <c r="N4" s="55"/>
      <c r="O4" s="277" t="s">
        <v>146</v>
      </c>
      <c r="P4" s="277"/>
      <c r="Q4" s="56"/>
      <c r="R4" s="55"/>
      <c r="S4" s="278" t="s">
        <v>84</v>
      </c>
      <c r="T4" s="279"/>
      <c r="U4" s="279"/>
      <c r="V4" s="279"/>
      <c r="W4" s="279"/>
      <c r="X4" s="9"/>
    </row>
    <row r="5" spans="1:24" s="10" customFormat="1" ht="18" customHeight="1">
      <c r="A5" s="266"/>
      <c r="B5" s="266"/>
      <c r="C5" s="266"/>
      <c r="D5" s="266"/>
      <c r="E5" s="266"/>
      <c r="F5" s="267"/>
      <c r="G5" s="270" t="s">
        <v>165</v>
      </c>
      <c r="H5" s="271"/>
      <c r="I5" s="270" t="s">
        <v>164</v>
      </c>
      <c r="J5" s="274"/>
      <c r="K5" s="270" t="s">
        <v>142</v>
      </c>
      <c r="L5" s="274"/>
      <c r="M5" s="270" t="s">
        <v>161</v>
      </c>
      <c r="N5" s="274"/>
      <c r="O5" s="270" t="s">
        <v>256</v>
      </c>
      <c r="P5" s="274"/>
      <c r="Q5" s="270" t="s">
        <v>143</v>
      </c>
      <c r="R5" s="274"/>
      <c r="S5" s="280"/>
      <c r="T5" s="281"/>
      <c r="U5" s="281"/>
      <c r="V5" s="281"/>
      <c r="W5" s="281"/>
      <c r="X5" s="9"/>
    </row>
    <row r="6" spans="1:23" s="10" customFormat="1" ht="24" customHeight="1">
      <c r="A6" s="266"/>
      <c r="B6" s="266"/>
      <c r="C6" s="266"/>
      <c r="D6" s="266"/>
      <c r="E6" s="266"/>
      <c r="F6" s="267"/>
      <c r="G6" s="272" t="s">
        <v>141</v>
      </c>
      <c r="H6" s="273"/>
      <c r="I6" s="272" t="s">
        <v>145</v>
      </c>
      <c r="J6" s="275"/>
      <c r="K6" s="273" t="s">
        <v>221</v>
      </c>
      <c r="L6" s="273"/>
      <c r="M6" s="272" t="s">
        <v>220</v>
      </c>
      <c r="N6" s="275"/>
      <c r="O6" s="272" t="s">
        <v>255</v>
      </c>
      <c r="P6" s="275"/>
      <c r="Q6" s="272" t="s">
        <v>222</v>
      </c>
      <c r="R6" s="275"/>
      <c r="S6" s="282"/>
      <c r="T6" s="283"/>
      <c r="U6" s="283"/>
      <c r="V6" s="283"/>
      <c r="W6" s="283"/>
    </row>
    <row r="7" spans="1:23" s="10" customFormat="1" ht="20.25" customHeight="1">
      <c r="A7" s="266"/>
      <c r="B7" s="266"/>
      <c r="C7" s="266"/>
      <c r="D7" s="266"/>
      <c r="E7" s="266"/>
      <c r="F7" s="267"/>
      <c r="G7" s="11" t="s">
        <v>2</v>
      </c>
      <c r="H7" s="12" t="s">
        <v>3</v>
      </c>
      <c r="I7" s="13" t="s">
        <v>2</v>
      </c>
      <c r="J7" s="12" t="s">
        <v>3</v>
      </c>
      <c r="K7" s="13" t="s">
        <v>2</v>
      </c>
      <c r="L7" s="14" t="s">
        <v>3</v>
      </c>
      <c r="M7" s="13" t="s">
        <v>2</v>
      </c>
      <c r="N7" s="14" t="s">
        <v>3</v>
      </c>
      <c r="O7" s="11" t="s">
        <v>2</v>
      </c>
      <c r="P7" s="12" t="s">
        <v>3</v>
      </c>
      <c r="Q7" s="11" t="s">
        <v>2</v>
      </c>
      <c r="R7" s="12" t="s">
        <v>3</v>
      </c>
      <c r="S7" s="282"/>
      <c r="T7" s="283"/>
      <c r="U7" s="283"/>
      <c r="V7" s="283"/>
      <c r="W7" s="283"/>
    </row>
    <row r="8" spans="1:24" s="10" customFormat="1" ht="19.5" customHeight="1">
      <c r="A8" s="268"/>
      <c r="B8" s="268"/>
      <c r="C8" s="268"/>
      <c r="D8" s="268"/>
      <c r="E8" s="268"/>
      <c r="F8" s="269"/>
      <c r="G8" s="15" t="s">
        <v>5</v>
      </c>
      <c r="H8" s="16" t="s">
        <v>6</v>
      </c>
      <c r="I8" s="15" t="s">
        <v>5</v>
      </c>
      <c r="J8" s="16" t="s">
        <v>6</v>
      </c>
      <c r="K8" s="15" t="s">
        <v>5</v>
      </c>
      <c r="L8" s="17" t="s">
        <v>6</v>
      </c>
      <c r="M8" s="15" t="s">
        <v>5</v>
      </c>
      <c r="N8" s="16" t="s">
        <v>6</v>
      </c>
      <c r="O8" s="15" t="s">
        <v>5</v>
      </c>
      <c r="P8" s="16" t="s">
        <v>6</v>
      </c>
      <c r="Q8" s="15" t="s">
        <v>5</v>
      </c>
      <c r="R8" s="16" t="s">
        <v>6</v>
      </c>
      <c r="S8" s="284"/>
      <c r="T8" s="285"/>
      <c r="U8" s="285"/>
      <c r="V8" s="285"/>
      <c r="W8" s="285"/>
      <c r="X8" s="9"/>
    </row>
    <row r="9" spans="1:24" s="74" customFormat="1" ht="24" customHeight="1">
      <c r="A9" s="262" t="s">
        <v>121</v>
      </c>
      <c r="B9" s="262"/>
      <c r="C9" s="262"/>
      <c r="D9" s="262"/>
      <c r="E9" s="262"/>
      <c r="F9" s="263"/>
      <c r="G9" s="72">
        <v>27028.4</v>
      </c>
      <c r="H9" s="72">
        <v>28928.9</v>
      </c>
      <c r="I9" s="72">
        <v>3633.2</v>
      </c>
      <c r="J9" s="72">
        <v>3933</v>
      </c>
      <c r="K9" s="72">
        <v>8070.7</v>
      </c>
      <c r="L9" s="72">
        <v>8560.1</v>
      </c>
      <c r="M9" s="72">
        <v>4574.8</v>
      </c>
      <c r="N9" s="72">
        <v>4917.5</v>
      </c>
      <c r="O9" s="72">
        <v>7180.7</v>
      </c>
      <c r="P9" s="72">
        <v>7762.9</v>
      </c>
      <c r="Q9" s="72">
        <v>3569</v>
      </c>
      <c r="R9" s="72">
        <v>3755.5</v>
      </c>
      <c r="S9" s="261" t="s">
        <v>4</v>
      </c>
      <c r="T9" s="262"/>
      <c r="U9" s="262"/>
      <c r="V9" s="262"/>
      <c r="W9" s="262"/>
      <c r="X9" s="49"/>
    </row>
    <row r="10" spans="1:24" s="74" customFormat="1" ht="21" customHeight="1">
      <c r="A10" s="74" t="s">
        <v>8</v>
      </c>
      <c r="G10" s="72">
        <v>20787.5</v>
      </c>
      <c r="H10" s="72">
        <v>17312.4</v>
      </c>
      <c r="I10" s="72">
        <v>2813.5</v>
      </c>
      <c r="J10" s="72">
        <v>2487.7</v>
      </c>
      <c r="K10" s="72">
        <v>6349.6</v>
      </c>
      <c r="L10" s="72">
        <v>5351.8</v>
      </c>
      <c r="M10" s="72">
        <v>3445.3</v>
      </c>
      <c r="N10" s="72">
        <v>2883.7</v>
      </c>
      <c r="O10" s="72">
        <v>5307.4</v>
      </c>
      <c r="P10" s="72">
        <v>4325.7</v>
      </c>
      <c r="Q10" s="72">
        <v>2871.7</v>
      </c>
      <c r="R10" s="72">
        <v>2263.4</v>
      </c>
      <c r="S10" s="75" t="s">
        <v>80</v>
      </c>
      <c r="T10" s="76"/>
      <c r="U10" s="50"/>
      <c r="V10" s="50"/>
      <c r="W10" s="50"/>
      <c r="X10" s="50"/>
    </row>
    <row r="11" spans="2:24" s="49" customFormat="1" ht="19.5" customHeight="1">
      <c r="B11" s="49" t="s">
        <v>9</v>
      </c>
      <c r="G11" s="73">
        <v>20679</v>
      </c>
      <c r="H11" s="73">
        <v>17229.9</v>
      </c>
      <c r="I11" s="73">
        <v>2809.1</v>
      </c>
      <c r="J11" s="73">
        <v>2486.4</v>
      </c>
      <c r="K11" s="73">
        <v>6337</v>
      </c>
      <c r="L11" s="73">
        <v>5343</v>
      </c>
      <c r="M11" s="73">
        <v>3419.8</v>
      </c>
      <c r="N11" s="73">
        <v>2865.2</v>
      </c>
      <c r="O11" s="73">
        <v>5243.5</v>
      </c>
      <c r="P11" s="73">
        <v>4273</v>
      </c>
      <c r="Q11" s="73">
        <v>2869.7</v>
      </c>
      <c r="R11" s="73">
        <v>2262.3</v>
      </c>
      <c r="S11" s="77"/>
      <c r="T11" s="50" t="s">
        <v>81</v>
      </c>
      <c r="U11" s="50"/>
      <c r="V11" s="50"/>
      <c r="W11" s="50"/>
      <c r="X11" s="50"/>
    </row>
    <row r="12" spans="3:24" s="49" customFormat="1" ht="19.5" customHeight="1">
      <c r="C12" s="49" t="s">
        <v>10</v>
      </c>
      <c r="G12" s="73">
        <v>20423.2</v>
      </c>
      <c r="H12" s="73">
        <v>17035.1</v>
      </c>
      <c r="I12" s="73">
        <v>2768.8</v>
      </c>
      <c r="J12" s="73">
        <v>2463.4</v>
      </c>
      <c r="K12" s="73">
        <v>6265.7</v>
      </c>
      <c r="L12" s="73">
        <v>5292.1</v>
      </c>
      <c r="M12" s="73">
        <v>3385.8</v>
      </c>
      <c r="N12" s="73">
        <v>2835.1</v>
      </c>
      <c r="O12" s="73">
        <v>5180.2</v>
      </c>
      <c r="P12" s="73">
        <v>4220.1</v>
      </c>
      <c r="Q12" s="73">
        <v>2822.6</v>
      </c>
      <c r="R12" s="73">
        <v>2224.4</v>
      </c>
      <c r="S12" s="77"/>
      <c r="T12" s="50"/>
      <c r="U12" s="50" t="s">
        <v>64</v>
      </c>
      <c r="V12" s="50"/>
      <c r="W12" s="50"/>
      <c r="X12" s="50"/>
    </row>
    <row r="13" spans="4:24" s="49" customFormat="1" ht="19.5" customHeight="1">
      <c r="D13" s="49" t="s">
        <v>11</v>
      </c>
      <c r="G13" s="73">
        <v>20125.2</v>
      </c>
      <c r="H13" s="73">
        <v>16841.3</v>
      </c>
      <c r="I13" s="73">
        <v>2765.1</v>
      </c>
      <c r="J13" s="73">
        <v>2460.3</v>
      </c>
      <c r="K13" s="73">
        <v>6233.5</v>
      </c>
      <c r="L13" s="73">
        <v>5274</v>
      </c>
      <c r="M13" s="73">
        <v>3343.8</v>
      </c>
      <c r="N13" s="73">
        <v>2807.7</v>
      </c>
      <c r="O13" s="73">
        <v>5081.2</v>
      </c>
      <c r="P13" s="73">
        <v>4145.5</v>
      </c>
      <c r="Q13" s="73">
        <v>2701.5</v>
      </c>
      <c r="R13" s="73">
        <v>2153.8</v>
      </c>
      <c r="S13" s="77"/>
      <c r="T13" s="50"/>
      <c r="U13" s="50"/>
      <c r="V13" s="50" t="s">
        <v>61</v>
      </c>
      <c r="W13" s="50"/>
      <c r="X13" s="50"/>
    </row>
    <row r="14" spans="4:24" s="49" customFormat="1" ht="19.5" customHeight="1">
      <c r="D14" s="49" t="s">
        <v>156</v>
      </c>
      <c r="G14" s="73">
        <v>298</v>
      </c>
      <c r="H14" s="73">
        <v>193.8</v>
      </c>
      <c r="I14" s="73">
        <v>3.7</v>
      </c>
      <c r="J14" s="73">
        <v>3</v>
      </c>
      <c r="K14" s="73">
        <v>32.2</v>
      </c>
      <c r="L14" s="73">
        <v>18.1</v>
      </c>
      <c r="M14" s="73">
        <v>42</v>
      </c>
      <c r="N14" s="73">
        <v>27.3</v>
      </c>
      <c r="O14" s="73">
        <v>99</v>
      </c>
      <c r="P14" s="73">
        <v>74.7</v>
      </c>
      <c r="Q14" s="73">
        <v>121.1</v>
      </c>
      <c r="R14" s="73">
        <v>70.6</v>
      </c>
      <c r="S14" s="77"/>
      <c r="T14" s="50"/>
      <c r="U14" s="50"/>
      <c r="V14" s="50" t="s">
        <v>160</v>
      </c>
      <c r="W14" s="50"/>
      <c r="X14" s="50"/>
    </row>
    <row r="15" spans="3:24" s="49" customFormat="1" ht="19.5" customHeight="1">
      <c r="C15" s="49" t="s">
        <v>12</v>
      </c>
      <c r="G15" s="73">
        <v>255.9</v>
      </c>
      <c r="H15" s="73">
        <v>194.8</v>
      </c>
      <c r="I15" s="73">
        <v>40.2</v>
      </c>
      <c r="J15" s="73">
        <v>23</v>
      </c>
      <c r="K15" s="73">
        <v>71.3</v>
      </c>
      <c r="L15" s="73">
        <v>50.9</v>
      </c>
      <c r="M15" s="73">
        <v>34</v>
      </c>
      <c r="N15" s="73">
        <v>30.1</v>
      </c>
      <c r="O15" s="73">
        <v>63.3</v>
      </c>
      <c r="P15" s="73">
        <v>52.9</v>
      </c>
      <c r="Q15" s="73">
        <v>47</v>
      </c>
      <c r="R15" s="73">
        <v>37.8</v>
      </c>
      <c r="S15" s="77"/>
      <c r="T15" s="50"/>
      <c r="U15" s="50" t="s">
        <v>63</v>
      </c>
      <c r="V15" s="50"/>
      <c r="W15" s="50"/>
      <c r="X15" s="50"/>
    </row>
    <row r="16" spans="4:24" s="49" customFormat="1" ht="19.5" customHeight="1">
      <c r="D16" s="49" t="s">
        <v>13</v>
      </c>
      <c r="G16" s="73">
        <v>47</v>
      </c>
      <c r="H16" s="73">
        <v>43.1</v>
      </c>
      <c r="I16" s="73">
        <v>10.3</v>
      </c>
      <c r="J16" s="73">
        <v>5.7</v>
      </c>
      <c r="K16" s="73">
        <v>15.4</v>
      </c>
      <c r="L16" s="73">
        <v>10.4</v>
      </c>
      <c r="M16" s="73">
        <v>6</v>
      </c>
      <c r="N16" s="73">
        <v>7.7</v>
      </c>
      <c r="O16" s="73">
        <v>8.1</v>
      </c>
      <c r="P16" s="73">
        <v>10.9</v>
      </c>
      <c r="Q16" s="73">
        <v>7.3</v>
      </c>
      <c r="R16" s="73">
        <v>8.4</v>
      </c>
      <c r="S16" s="77"/>
      <c r="T16" s="50"/>
      <c r="U16" s="50"/>
      <c r="V16" s="50" t="s">
        <v>57</v>
      </c>
      <c r="W16" s="50"/>
      <c r="X16" s="50"/>
    </row>
    <row r="17" spans="4:24" s="49" customFormat="1" ht="19.5" customHeight="1">
      <c r="D17" s="49" t="s">
        <v>14</v>
      </c>
      <c r="G17" s="73">
        <v>208.8</v>
      </c>
      <c r="H17" s="73">
        <v>151.8</v>
      </c>
      <c r="I17" s="73">
        <v>30</v>
      </c>
      <c r="J17" s="73">
        <v>17.4</v>
      </c>
      <c r="K17" s="73">
        <v>55.9</v>
      </c>
      <c r="L17" s="73">
        <v>40.5</v>
      </c>
      <c r="M17" s="73">
        <v>28</v>
      </c>
      <c r="N17" s="73">
        <v>22.5</v>
      </c>
      <c r="O17" s="73">
        <v>55.2</v>
      </c>
      <c r="P17" s="73">
        <v>41.9</v>
      </c>
      <c r="Q17" s="73">
        <v>39.7</v>
      </c>
      <c r="R17" s="73">
        <v>29.5</v>
      </c>
      <c r="S17" s="77"/>
      <c r="T17" s="50"/>
      <c r="U17" s="50"/>
      <c r="V17" s="50" t="s">
        <v>96</v>
      </c>
      <c r="W17" s="50"/>
      <c r="X17" s="50"/>
    </row>
    <row r="18" spans="2:24" s="49" customFormat="1" ht="19.5" customHeight="1">
      <c r="B18" s="49" t="s">
        <v>58</v>
      </c>
      <c r="G18" s="73">
        <v>108.4</v>
      </c>
      <c r="H18" s="73">
        <v>82.5</v>
      </c>
      <c r="I18" s="73">
        <v>4.4</v>
      </c>
      <c r="J18" s="73">
        <v>1.3</v>
      </c>
      <c r="K18" s="73">
        <v>12.6</v>
      </c>
      <c r="L18" s="73">
        <v>8.7</v>
      </c>
      <c r="M18" s="73">
        <v>25.6</v>
      </c>
      <c r="N18" s="73">
        <v>18.5</v>
      </c>
      <c r="O18" s="73">
        <v>63.9</v>
      </c>
      <c r="P18" s="73">
        <v>52.7</v>
      </c>
      <c r="Q18" s="73">
        <v>2</v>
      </c>
      <c r="R18" s="73">
        <v>1.2</v>
      </c>
      <c r="S18" s="77"/>
      <c r="T18" s="50" t="s">
        <v>82</v>
      </c>
      <c r="U18" s="50"/>
      <c r="V18" s="50"/>
      <c r="W18" s="50"/>
      <c r="X18" s="50"/>
    </row>
    <row r="19" spans="1:24" s="74" customFormat="1" ht="19.5" customHeight="1">
      <c r="A19" s="74" t="s">
        <v>125</v>
      </c>
      <c r="G19" s="72">
        <v>6240.9</v>
      </c>
      <c r="H19" s="72">
        <v>11616.5</v>
      </c>
      <c r="I19" s="72">
        <v>819.7</v>
      </c>
      <c r="J19" s="72">
        <v>1445.3</v>
      </c>
      <c r="K19" s="72">
        <v>1721.1</v>
      </c>
      <c r="L19" s="72">
        <v>3208.3</v>
      </c>
      <c r="M19" s="72">
        <v>1129.5</v>
      </c>
      <c r="N19" s="72">
        <v>2033.8</v>
      </c>
      <c r="O19" s="72">
        <v>1873.3</v>
      </c>
      <c r="P19" s="72">
        <v>3437.1</v>
      </c>
      <c r="Q19" s="72">
        <v>697.3</v>
      </c>
      <c r="R19" s="72">
        <v>1492.1</v>
      </c>
      <c r="S19" s="75" t="s">
        <v>83</v>
      </c>
      <c r="T19" s="76"/>
      <c r="U19" s="76"/>
      <c r="V19" s="76"/>
      <c r="W19" s="76"/>
      <c r="X19" s="76"/>
    </row>
    <row r="20" spans="2:24" s="49" customFormat="1" ht="19.5" customHeight="1">
      <c r="B20" s="49" t="s">
        <v>15</v>
      </c>
      <c r="G20" s="73">
        <v>283.1</v>
      </c>
      <c r="H20" s="73">
        <v>5048.9</v>
      </c>
      <c r="I20" s="73">
        <v>37.1</v>
      </c>
      <c r="J20" s="73">
        <v>656</v>
      </c>
      <c r="K20" s="73">
        <v>123.6</v>
      </c>
      <c r="L20" s="73">
        <v>1475.5</v>
      </c>
      <c r="M20" s="73">
        <v>53.6</v>
      </c>
      <c r="N20" s="73">
        <v>848.7</v>
      </c>
      <c r="O20" s="73">
        <v>46.1</v>
      </c>
      <c r="P20" s="73">
        <v>1318.1</v>
      </c>
      <c r="Q20" s="73">
        <v>22.7</v>
      </c>
      <c r="R20" s="73">
        <v>750.6</v>
      </c>
      <c r="S20" s="77"/>
      <c r="T20" s="50" t="s">
        <v>62</v>
      </c>
      <c r="U20" s="50"/>
      <c r="V20" s="50"/>
      <c r="W20" s="50"/>
      <c r="X20" s="50"/>
    </row>
    <row r="21" spans="2:24" s="49" customFormat="1" ht="19.5" customHeight="1">
      <c r="B21" s="49" t="s">
        <v>16</v>
      </c>
      <c r="G21" s="73">
        <v>2053.1</v>
      </c>
      <c r="H21" s="73">
        <v>2294</v>
      </c>
      <c r="I21" s="73">
        <v>279.6</v>
      </c>
      <c r="J21" s="73">
        <v>305.1</v>
      </c>
      <c r="K21" s="73">
        <v>519.9</v>
      </c>
      <c r="L21" s="73">
        <v>568</v>
      </c>
      <c r="M21" s="73">
        <v>358.2</v>
      </c>
      <c r="N21" s="73">
        <v>389.1</v>
      </c>
      <c r="O21" s="73">
        <v>644.4</v>
      </c>
      <c r="P21" s="73">
        <v>722.9</v>
      </c>
      <c r="Q21" s="73">
        <v>251.1</v>
      </c>
      <c r="R21" s="73">
        <v>308.8</v>
      </c>
      <c r="S21" s="77"/>
      <c r="T21" s="50" t="s">
        <v>59</v>
      </c>
      <c r="U21" s="50"/>
      <c r="V21" s="50"/>
      <c r="W21" s="50"/>
      <c r="X21" s="50"/>
    </row>
    <row r="22" spans="2:24" s="49" customFormat="1" ht="19.5" customHeight="1">
      <c r="B22" s="49" t="s">
        <v>157</v>
      </c>
      <c r="G22" s="73">
        <v>2757.8</v>
      </c>
      <c r="H22" s="73">
        <v>3566.4</v>
      </c>
      <c r="I22" s="73">
        <v>267.9</v>
      </c>
      <c r="J22" s="73">
        <v>346.3</v>
      </c>
      <c r="K22" s="73">
        <v>720.1</v>
      </c>
      <c r="L22" s="73">
        <v>926.8</v>
      </c>
      <c r="M22" s="73">
        <v>565.9</v>
      </c>
      <c r="N22" s="73">
        <v>714.9</v>
      </c>
      <c r="O22" s="73">
        <v>892.8</v>
      </c>
      <c r="P22" s="73">
        <v>1200.5</v>
      </c>
      <c r="Q22" s="73">
        <v>311.1</v>
      </c>
      <c r="R22" s="73">
        <v>377.9</v>
      </c>
      <c r="S22" s="77"/>
      <c r="T22" s="50" t="s">
        <v>159</v>
      </c>
      <c r="U22" s="50"/>
      <c r="V22" s="50"/>
      <c r="W22" s="50"/>
      <c r="X22" s="50"/>
    </row>
    <row r="23" spans="2:24" s="49" customFormat="1" ht="19.5" customHeight="1">
      <c r="B23" s="49" t="s">
        <v>17</v>
      </c>
      <c r="G23" s="73">
        <v>1146.9</v>
      </c>
      <c r="H23" s="73">
        <v>707.3</v>
      </c>
      <c r="I23" s="73">
        <v>235.2</v>
      </c>
      <c r="J23" s="73">
        <v>137.9</v>
      </c>
      <c r="K23" s="73">
        <v>357.5</v>
      </c>
      <c r="L23" s="73">
        <v>238</v>
      </c>
      <c r="M23" s="73">
        <v>151.8</v>
      </c>
      <c r="N23" s="73">
        <v>81</v>
      </c>
      <c r="O23" s="73">
        <v>290.1</v>
      </c>
      <c r="P23" s="73">
        <v>195.6</v>
      </c>
      <c r="Q23" s="73">
        <v>112.3</v>
      </c>
      <c r="R23" s="73">
        <v>54.8</v>
      </c>
      <c r="S23" s="77"/>
      <c r="T23" s="50" t="s">
        <v>60</v>
      </c>
      <c r="U23" s="50"/>
      <c r="V23" s="50"/>
      <c r="W23" s="50"/>
      <c r="X23" s="50"/>
    </row>
    <row r="24" spans="1:24" s="10" customFormat="1" ht="3" customHeight="1">
      <c r="A24" s="18"/>
      <c r="B24" s="18"/>
      <c r="C24" s="18"/>
      <c r="D24" s="18"/>
      <c r="E24" s="18"/>
      <c r="F24" s="18"/>
      <c r="G24" s="19"/>
      <c r="H24" s="20"/>
      <c r="I24" s="19"/>
      <c r="J24" s="20"/>
      <c r="K24" s="19"/>
      <c r="L24" s="18"/>
      <c r="M24" s="21"/>
      <c r="N24" s="19"/>
      <c r="O24" s="19"/>
      <c r="P24" s="20"/>
      <c r="Q24" s="19"/>
      <c r="R24" s="18"/>
      <c r="S24" s="22"/>
      <c r="T24" s="6"/>
      <c r="U24" s="6"/>
      <c r="V24" s="6"/>
      <c r="W24" s="6"/>
      <c r="X24" s="7"/>
    </row>
    <row r="25" spans="1:24" s="10" customFormat="1" ht="3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7"/>
      <c r="T25" s="7"/>
      <c r="U25" s="7"/>
      <c r="V25" s="7"/>
      <c r="W25" s="7"/>
      <c r="X25" s="7"/>
    </row>
    <row r="26" spans="1:24" s="10" customFormat="1" ht="18.75">
      <c r="A26" s="23" t="s">
        <v>215</v>
      </c>
      <c r="B26" s="23"/>
      <c r="C26" s="23"/>
      <c r="D26" s="23"/>
      <c r="E26" s="23" t="s">
        <v>85</v>
      </c>
      <c r="N26" s="23" t="s">
        <v>211</v>
      </c>
      <c r="O26" s="23" t="s">
        <v>158</v>
      </c>
      <c r="X26" s="9"/>
    </row>
    <row r="27" spans="4:15" s="23" customFormat="1" ht="18.75">
      <c r="D27" s="24" t="s">
        <v>79</v>
      </c>
      <c r="E27" s="23" t="s">
        <v>263</v>
      </c>
      <c r="N27" s="23" t="s">
        <v>212</v>
      </c>
      <c r="O27" s="23" t="s">
        <v>264</v>
      </c>
    </row>
    <row r="28" s="23" customFormat="1" ht="25.5" customHeight="1">
      <c r="D28" s="24"/>
    </row>
    <row r="29" s="23" customFormat="1" ht="17.25" customHeight="1"/>
    <row r="30" s="23" customFormat="1" ht="15.75" customHeight="1"/>
    <row r="31" s="23" customFormat="1" ht="17.25" customHeight="1"/>
    <row r="32" s="23" customFormat="1" ht="15.75" customHeight="1"/>
  </sheetData>
  <sheetProtection/>
  <mergeCells count="18">
    <mergeCell ref="S3:W3"/>
    <mergeCell ref="K5:L5"/>
    <mergeCell ref="K6:L6"/>
    <mergeCell ref="Q5:R5"/>
    <mergeCell ref="Q6:R6"/>
    <mergeCell ref="O4:P4"/>
    <mergeCell ref="S4:W8"/>
    <mergeCell ref="O6:P6"/>
    <mergeCell ref="S9:W9"/>
    <mergeCell ref="A9:F9"/>
    <mergeCell ref="A4:F8"/>
    <mergeCell ref="G5:H5"/>
    <mergeCell ref="G6:H6"/>
    <mergeCell ref="I5:J5"/>
    <mergeCell ref="I6:J6"/>
    <mergeCell ref="M5:N5"/>
    <mergeCell ref="M6:N6"/>
    <mergeCell ref="O5:P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Y41"/>
  <sheetViews>
    <sheetView showGridLines="0" zoomScalePageLayoutView="0" workbookViewId="0" topLeftCell="A1">
      <selection activeCell="B32" sqref="B32"/>
    </sheetView>
  </sheetViews>
  <sheetFormatPr defaultColWidth="9.140625" defaultRowHeight="21.75"/>
  <cols>
    <col min="1" max="1" width="1.7109375" style="107" customWidth="1"/>
    <col min="2" max="2" width="5.57421875" style="107" customWidth="1"/>
    <col min="3" max="3" width="4.8515625" style="107" customWidth="1"/>
    <col min="4" max="4" width="5.140625" style="107" customWidth="1"/>
    <col min="5" max="5" width="9.7109375" style="107" customWidth="1"/>
    <col min="6" max="6" width="2.140625" style="107" customWidth="1"/>
    <col min="7" max="7" width="9.7109375" style="107" customWidth="1"/>
    <col min="8" max="8" width="2.140625" style="107" customWidth="1"/>
    <col min="9" max="9" width="9.7109375" style="107" customWidth="1"/>
    <col min="10" max="10" width="2.140625" style="107" customWidth="1"/>
    <col min="11" max="11" width="8.7109375" style="107" customWidth="1"/>
    <col min="12" max="12" width="3.28125" style="107" customWidth="1"/>
    <col min="13" max="13" width="9.57421875" style="107" customWidth="1"/>
    <col min="14" max="14" width="5.8515625" style="107" customWidth="1"/>
    <col min="15" max="15" width="9.140625" style="107" customWidth="1"/>
    <col min="16" max="16" width="2.57421875" style="107" customWidth="1"/>
    <col min="17" max="17" width="9.7109375" style="107" customWidth="1"/>
    <col min="18" max="18" width="2.140625" style="107" customWidth="1"/>
    <col min="19" max="19" width="9.7109375" style="107" customWidth="1"/>
    <col min="20" max="20" width="2.57421875" style="107" customWidth="1"/>
    <col min="21" max="21" width="9.140625" style="107" customWidth="1"/>
    <col min="22" max="22" width="2.28125" style="107" customWidth="1"/>
    <col min="23" max="23" width="4.140625" style="107" customWidth="1"/>
    <col min="24" max="24" width="12.00390625" style="107" customWidth="1"/>
    <col min="25" max="25" width="2.421875" style="107" customWidth="1"/>
    <col min="26" max="26" width="3.00390625" style="107" customWidth="1"/>
    <col min="27" max="16384" width="9.140625" style="107" customWidth="1"/>
  </cols>
  <sheetData>
    <row r="1" spans="2:4" s="47" customFormat="1" ht="21.75">
      <c r="B1" s="47" t="s">
        <v>209</v>
      </c>
      <c r="C1" s="48">
        <v>2.2</v>
      </c>
      <c r="D1" s="47" t="s">
        <v>348</v>
      </c>
    </row>
    <row r="2" spans="2:24" s="84" customFormat="1" ht="21.75">
      <c r="B2" s="47" t="s">
        <v>208</v>
      </c>
      <c r="C2" s="48">
        <v>2.2</v>
      </c>
      <c r="D2" s="47" t="s">
        <v>349</v>
      </c>
      <c r="E2" s="47"/>
      <c r="F2" s="47"/>
      <c r="X2" s="45"/>
    </row>
    <row r="3" spans="3:24" s="84" customFormat="1" ht="3" customHeight="1">
      <c r="C3" s="48"/>
      <c r="X3" s="45"/>
    </row>
    <row r="4" spans="3:25" s="84" customFormat="1" ht="8.25" customHeight="1">
      <c r="C4" s="48"/>
      <c r="X4" s="85"/>
      <c r="Y4" s="50"/>
    </row>
    <row r="5" spans="1:24" s="42" customFormat="1" ht="18" customHeight="1">
      <c r="A5" s="294" t="s">
        <v>98</v>
      </c>
      <c r="B5" s="294"/>
      <c r="C5" s="294"/>
      <c r="D5" s="295"/>
      <c r="E5" s="299" t="s">
        <v>162</v>
      </c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1"/>
      <c r="W5" s="306" t="s">
        <v>99</v>
      </c>
      <c r="X5" s="307"/>
    </row>
    <row r="6" spans="1:25" s="41" customFormat="1" ht="18" customHeight="1">
      <c r="A6" s="296"/>
      <c r="B6" s="296"/>
      <c r="C6" s="296"/>
      <c r="D6" s="297"/>
      <c r="E6" s="312" t="s">
        <v>8</v>
      </c>
      <c r="F6" s="313"/>
      <c r="G6" s="313"/>
      <c r="H6" s="313"/>
      <c r="I6" s="313"/>
      <c r="J6" s="313"/>
      <c r="K6" s="313"/>
      <c r="L6" s="313"/>
      <c r="M6" s="313"/>
      <c r="N6" s="314"/>
      <c r="O6" s="312" t="s">
        <v>125</v>
      </c>
      <c r="P6" s="313"/>
      <c r="Q6" s="313"/>
      <c r="R6" s="313"/>
      <c r="S6" s="313"/>
      <c r="T6" s="313"/>
      <c r="U6" s="313"/>
      <c r="V6" s="314"/>
      <c r="W6" s="308"/>
      <c r="X6" s="309"/>
      <c r="Y6" s="42"/>
    </row>
    <row r="7" spans="1:25" s="41" customFormat="1" ht="18" customHeight="1">
      <c r="A7" s="296"/>
      <c r="B7" s="296"/>
      <c r="C7" s="296"/>
      <c r="D7" s="297"/>
      <c r="E7" s="292" t="s">
        <v>80</v>
      </c>
      <c r="F7" s="304"/>
      <c r="G7" s="304"/>
      <c r="H7" s="304"/>
      <c r="I7" s="304"/>
      <c r="J7" s="304"/>
      <c r="K7" s="304"/>
      <c r="L7" s="304"/>
      <c r="M7" s="304"/>
      <c r="N7" s="293"/>
      <c r="O7" s="292" t="s">
        <v>126</v>
      </c>
      <c r="P7" s="304"/>
      <c r="Q7" s="304"/>
      <c r="R7" s="304"/>
      <c r="S7" s="304"/>
      <c r="T7" s="304"/>
      <c r="U7" s="304"/>
      <c r="V7" s="293"/>
      <c r="W7" s="308"/>
      <c r="X7" s="309"/>
      <c r="Y7" s="42"/>
    </row>
    <row r="8" spans="1:25" s="41" customFormat="1" ht="18" customHeight="1">
      <c r="A8" s="296"/>
      <c r="B8" s="296"/>
      <c r="C8" s="296"/>
      <c r="D8" s="296"/>
      <c r="E8" s="86"/>
      <c r="F8" s="87"/>
      <c r="G8" s="305" t="s">
        <v>127</v>
      </c>
      <c r="H8" s="294"/>
      <c r="I8" s="294"/>
      <c r="J8" s="294"/>
      <c r="K8" s="294"/>
      <c r="L8" s="294"/>
      <c r="M8" s="312" t="s">
        <v>128</v>
      </c>
      <c r="N8" s="314"/>
      <c r="O8" s="312"/>
      <c r="P8" s="314"/>
      <c r="Q8" s="312"/>
      <c r="R8" s="314"/>
      <c r="S8" s="312"/>
      <c r="T8" s="314"/>
      <c r="U8" s="312"/>
      <c r="V8" s="314"/>
      <c r="W8" s="308"/>
      <c r="X8" s="309"/>
      <c r="Y8" s="42"/>
    </row>
    <row r="9" spans="1:25" s="41" customFormat="1" ht="18" customHeight="1">
      <c r="A9" s="296"/>
      <c r="B9" s="296"/>
      <c r="C9" s="296"/>
      <c r="D9" s="296"/>
      <c r="E9" s="67"/>
      <c r="F9" s="69"/>
      <c r="G9" s="292" t="s">
        <v>249</v>
      </c>
      <c r="H9" s="304"/>
      <c r="I9" s="304"/>
      <c r="J9" s="304"/>
      <c r="K9" s="304"/>
      <c r="L9" s="304"/>
      <c r="M9" s="302" t="s">
        <v>129</v>
      </c>
      <c r="N9" s="303"/>
      <c r="O9" s="302"/>
      <c r="P9" s="303"/>
      <c r="Q9" s="302" t="s">
        <v>130</v>
      </c>
      <c r="R9" s="303"/>
      <c r="S9" s="302"/>
      <c r="T9" s="303"/>
      <c r="U9" s="302"/>
      <c r="V9" s="303"/>
      <c r="W9" s="308"/>
      <c r="X9" s="309"/>
      <c r="Y9" s="42"/>
    </row>
    <row r="10" spans="1:25" s="41" customFormat="1" ht="18" customHeight="1">
      <c r="A10" s="296"/>
      <c r="B10" s="296"/>
      <c r="C10" s="296"/>
      <c r="D10" s="296"/>
      <c r="E10" s="302" t="s">
        <v>1</v>
      </c>
      <c r="F10" s="303"/>
      <c r="G10" s="305" t="s">
        <v>1</v>
      </c>
      <c r="H10" s="295"/>
      <c r="I10" s="305" t="s">
        <v>133</v>
      </c>
      <c r="J10" s="295"/>
      <c r="K10" s="305" t="s">
        <v>134</v>
      </c>
      <c r="L10" s="294"/>
      <c r="M10" s="302" t="s">
        <v>135</v>
      </c>
      <c r="N10" s="303"/>
      <c r="O10" s="302" t="s">
        <v>1</v>
      </c>
      <c r="P10" s="303"/>
      <c r="Q10" s="302" t="s">
        <v>136</v>
      </c>
      <c r="R10" s="303"/>
      <c r="S10" s="302" t="s">
        <v>131</v>
      </c>
      <c r="T10" s="303"/>
      <c r="U10" s="302" t="s">
        <v>132</v>
      </c>
      <c r="V10" s="303"/>
      <c r="W10" s="308"/>
      <c r="X10" s="309"/>
      <c r="Y10" s="42"/>
    </row>
    <row r="11" spans="1:25" s="41" customFormat="1" ht="18" customHeight="1">
      <c r="A11" s="298"/>
      <c r="B11" s="298"/>
      <c r="C11" s="298"/>
      <c r="D11" s="298"/>
      <c r="E11" s="292" t="s">
        <v>4</v>
      </c>
      <c r="F11" s="293"/>
      <c r="G11" s="292" t="s">
        <v>4</v>
      </c>
      <c r="H11" s="293"/>
      <c r="I11" s="292" t="s">
        <v>138</v>
      </c>
      <c r="J11" s="293"/>
      <c r="K11" s="292" t="s">
        <v>139</v>
      </c>
      <c r="L11" s="304"/>
      <c r="M11" s="302" t="s">
        <v>250</v>
      </c>
      <c r="N11" s="303"/>
      <c r="O11" s="292" t="s">
        <v>4</v>
      </c>
      <c r="P11" s="293"/>
      <c r="Q11" s="292" t="s">
        <v>140</v>
      </c>
      <c r="R11" s="293"/>
      <c r="S11" s="292" t="s">
        <v>137</v>
      </c>
      <c r="T11" s="293"/>
      <c r="U11" s="292" t="s">
        <v>56</v>
      </c>
      <c r="V11" s="293"/>
      <c r="W11" s="310"/>
      <c r="X11" s="311"/>
      <c r="Y11" s="42"/>
    </row>
    <row r="12" spans="1:23" s="42" customFormat="1" ht="5.25" customHeight="1">
      <c r="A12" s="71"/>
      <c r="B12" s="71"/>
      <c r="C12" s="71"/>
      <c r="D12" s="71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88"/>
      <c r="V12" s="89"/>
      <c r="W12" s="88"/>
    </row>
    <row r="13" spans="1:25" s="41" customFormat="1" ht="18" customHeight="1">
      <c r="A13" s="291">
        <v>2558</v>
      </c>
      <c r="B13" s="291"/>
      <c r="C13" s="291"/>
      <c r="D13" s="94"/>
      <c r="E13" s="98"/>
      <c r="F13" s="94"/>
      <c r="G13" s="98"/>
      <c r="H13" s="94"/>
      <c r="I13" s="98"/>
      <c r="J13" s="94"/>
      <c r="K13" s="98"/>
      <c r="L13" s="94"/>
      <c r="M13" s="98"/>
      <c r="N13" s="94"/>
      <c r="O13" s="98"/>
      <c r="P13" s="94"/>
      <c r="Q13" s="98"/>
      <c r="R13" s="94"/>
      <c r="S13" s="98"/>
      <c r="T13" s="94"/>
      <c r="U13" s="98"/>
      <c r="V13" s="94"/>
      <c r="W13" s="92" t="s">
        <v>216</v>
      </c>
      <c r="X13" s="93"/>
      <c r="Y13" s="42"/>
    </row>
    <row r="14" spans="1:25" s="84" customFormat="1" ht="18" customHeight="1">
      <c r="A14" s="286" t="s">
        <v>350</v>
      </c>
      <c r="B14" s="287"/>
      <c r="C14" s="287"/>
      <c r="D14" s="287"/>
      <c r="E14" s="90">
        <v>323333.66</v>
      </c>
      <c r="F14" s="91"/>
      <c r="G14" s="90">
        <v>323333.66</v>
      </c>
      <c r="H14" s="91"/>
      <c r="I14" s="90">
        <v>321782.93</v>
      </c>
      <c r="J14" s="91"/>
      <c r="K14" s="90">
        <v>1550.73</v>
      </c>
      <c r="L14" s="91"/>
      <c r="M14" s="90">
        <v>0</v>
      </c>
      <c r="N14" s="91"/>
      <c r="O14" s="90">
        <v>105410.34</v>
      </c>
      <c r="P14" s="91"/>
      <c r="Q14" s="90">
        <v>30157.56</v>
      </c>
      <c r="R14" s="91"/>
      <c r="S14" s="90">
        <v>30153.1</v>
      </c>
      <c r="T14" s="91"/>
      <c r="U14" s="90">
        <v>45099.68</v>
      </c>
      <c r="V14" s="91"/>
      <c r="W14" s="96"/>
      <c r="X14" s="42" t="s">
        <v>101</v>
      </c>
      <c r="Y14" s="41"/>
    </row>
    <row r="15" spans="1:25" s="84" customFormat="1" ht="18" customHeight="1">
      <c r="A15" s="286" t="s">
        <v>351</v>
      </c>
      <c r="B15" s="287"/>
      <c r="C15" s="287"/>
      <c r="D15" s="287"/>
      <c r="E15" s="90">
        <v>326967.58</v>
      </c>
      <c r="F15" s="91"/>
      <c r="G15" s="90">
        <v>326967.58</v>
      </c>
      <c r="H15" s="91"/>
      <c r="I15" s="90">
        <v>325077.32</v>
      </c>
      <c r="J15" s="91"/>
      <c r="K15" s="90">
        <v>1890.26</v>
      </c>
      <c r="L15" s="91"/>
      <c r="M15" s="90">
        <v>0</v>
      </c>
      <c r="N15" s="91"/>
      <c r="O15" s="90">
        <v>103699.42</v>
      </c>
      <c r="P15" s="91"/>
      <c r="Q15" s="90">
        <v>29248.35</v>
      </c>
      <c r="R15" s="91"/>
      <c r="S15" s="90">
        <v>29840.94</v>
      </c>
      <c r="T15" s="91"/>
      <c r="U15" s="90">
        <v>44610.13</v>
      </c>
      <c r="V15" s="91"/>
      <c r="W15" s="96"/>
      <c r="X15" s="42" t="s">
        <v>102</v>
      </c>
      <c r="Y15" s="41"/>
    </row>
    <row r="16" spans="1:25" s="84" customFormat="1" ht="18" customHeight="1">
      <c r="A16" s="286" t="s">
        <v>352</v>
      </c>
      <c r="B16" s="287"/>
      <c r="C16" s="287"/>
      <c r="D16" s="287"/>
      <c r="E16" s="90">
        <v>337977.9</v>
      </c>
      <c r="F16" s="91"/>
      <c r="G16" s="90">
        <v>337977.9</v>
      </c>
      <c r="H16" s="91"/>
      <c r="I16" s="90">
        <v>335837.02</v>
      </c>
      <c r="J16" s="91"/>
      <c r="K16" s="90">
        <v>2140.88</v>
      </c>
      <c r="L16" s="91"/>
      <c r="M16" s="90">
        <v>0</v>
      </c>
      <c r="N16" s="91"/>
      <c r="O16" s="90">
        <v>94665.1</v>
      </c>
      <c r="P16" s="91"/>
      <c r="Q16" s="90">
        <v>25199.52</v>
      </c>
      <c r="R16" s="91"/>
      <c r="S16" s="90">
        <v>26413</v>
      </c>
      <c r="T16" s="91"/>
      <c r="U16" s="90">
        <v>43052.03</v>
      </c>
      <c r="V16" s="91"/>
      <c r="W16" s="96"/>
      <c r="X16" s="42" t="s">
        <v>103</v>
      </c>
      <c r="Y16" s="41"/>
    </row>
    <row r="17" spans="1:25" s="41" customFormat="1" ht="18" customHeight="1">
      <c r="A17" s="286" t="s">
        <v>353</v>
      </c>
      <c r="B17" s="287"/>
      <c r="C17" s="287"/>
      <c r="D17" s="287"/>
      <c r="E17" s="90">
        <v>334728.54</v>
      </c>
      <c r="F17" s="91"/>
      <c r="G17" s="90">
        <v>334728.54</v>
      </c>
      <c r="H17" s="91"/>
      <c r="I17" s="90">
        <v>334044.89</v>
      </c>
      <c r="J17" s="91"/>
      <c r="K17" s="90">
        <v>683.65</v>
      </c>
      <c r="L17" s="91"/>
      <c r="M17" s="90">
        <v>0</v>
      </c>
      <c r="N17" s="91"/>
      <c r="O17" s="90">
        <v>99847.47</v>
      </c>
      <c r="P17" s="91"/>
      <c r="Q17" s="90">
        <v>29139.2</v>
      </c>
      <c r="R17" s="91"/>
      <c r="S17" s="90">
        <v>28121.01</v>
      </c>
      <c r="T17" s="91"/>
      <c r="U17" s="90">
        <v>42587.25</v>
      </c>
      <c r="V17" s="91"/>
      <c r="W17" s="96"/>
      <c r="X17" s="42" t="s">
        <v>104</v>
      </c>
      <c r="Y17" s="42"/>
    </row>
    <row r="18" spans="1:25" s="84" customFormat="1" ht="18" customHeight="1">
      <c r="A18" s="291">
        <v>2559</v>
      </c>
      <c r="B18" s="291"/>
      <c r="C18" s="291"/>
      <c r="D18" s="94"/>
      <c r="E18" s="99">
        <v>332460.505</v>
      </c>
      <c r="F18" s="100"/>
      <c r="G18" s="99">
        <v>332460.505</v>
      </c>
      <c r="H18" s="100"/>
      <c r="I18" s="99">
        <v>331424.615</v>
      </c>
      <c r="J18" s="100"/>
      <c r="K18" s="99">
        <v>1035.8875</v>
      </c>
      <c r="L18" s="100"/>
      <c r="M18" s="99">
        <v>0</v>
      </c>
      <c r="N18" s="100"/>
      <c r="O18" s="99">
        <v>106971.9975</v>
      </c>
      <c r="P18" s="100"/>
      <c r="Q18" s="99">
        <v>30292.2025</v>
      </c>
      <c r="R18" s="100"/>
      <c r="S18" s="99">
        <v>28668.149999999998</v>
      </c>
      <c r="T18" s="100"/>
      <c r="U18" s="99">
        <v>48011.64250000001</v>
      </c>
      <c r="V18" s="100"/>
      <c r="W18" s="92" t="s">
        <v>251</v>
      </c>
      <c r="X18" s="211"/>
      <c r="Y18" s="41"/>
    </row>
    <row r="19" spans="1:25" s="41" customFormat="1" ht="18" customHeight="1">
      <c r="A19" s="286" t="s">
        <v>350</v>
      </c>
      <c r="B19" s="287"/>
      <c r="C19" s="287"/>
      <c r="D19" s="287"/>
      <c r="E19" s="90">
        <v>327459.12</v>
      </c>
      <c r="F19" s="91"/>
      <c r="G19" s="90">
        <v>327459.12</v>
      </c>
      <c r="H19" s="91"/>
      <c r="I19" s="90">
        <v>326639.94</v>
      </c>
      <c r="J19" s="91"/>
      <c r="K19" s="90">
        <v>819.18</v>
      </c>
      <c r="L19" s="91"/>
      <c r="M19" s="90">
        <v>0</v>
      </c>
      <c r="N19" s="91"/>
      <c r="O19" s="90">
        <v>109025.88</v>
      </c>
      <c r="P19" s="91"/>
      <c r="Q19" s="90">
        <v>30047.73</v>
      </c>
      <c r="R19" s="91"/>
      <c r="S19" s="90">
        <v>29915.84</v>
      </c>
      <c r="T19" s="91"/>
      <c r="U19" s="90">
        <v>49062.32</v>
      </c>
      <c r="V19" s="91"/>
      <c r="W19" s="96"/>
      <c r="X19" s="42" t="s">
        <v>101</v>
      </c>
      <c r="Y19" s="42"/>
    </row>
    <row r="20" spans="1:25" s="84" customFormat="1" ht="18" customHeight="1">
      <c r="A20" s="286" t="s">
        <v>351</v>
      </c>
      <c r="B20" s="287"/>
      <c r="C20" s="287"/>
      <c r="D20" s="287"/>
      <c r="E20" s="90">
        <v>339393.09</v>
      </c>
      <c r="F20" s="91"/>
      <c r="G20" s="90">
        <v>339393.09</v>
      </c>
      <c r="H20" s="91"/>
      <c r="I20" s="90">
        <v>338616.54</v>
      </c>
      <c r="J20" s="91"/>
      <c r="K20" s="90">
        <v>776.55</v>
      </c>
      <c r="L20" s="91"/>
      <c r="M20" s="90">
        <v>0</v>
      </c>
      <c r="N20" s="91"/>
      <c r="O20" s="90">
        <v>99089.91</v>
      </c>
      <c r="P20" s="91"/>
      <c r="Q20" s="90">
        <v>26075.39</v>
      </c>
      <c r="R20" s="91"/>
      <c r="S20" s="90">
        <v>26462.33</v>
      </c>
      <c r="T20" s="91"/>
      <c r="U20" s="90">
        <v>46552.19</v>
      </c>
      <c r="V20" s="91"/>
      <c r="W20" s="96"/>
      <c r="X20" s="42" t="s">
        <v>102</v>
      </c>
      <c r="Y20" s="41"/>
    </row>
    <row r="21" spans="1:25" s="84" customFormat="1" ht="18" customHeight="1">
      <c r="A21" s="286" t="s">
        <v>352</v>
      </c>
      <c r="B21" s="287"/>
      <c r="C21" s="287"/>
      <c r="D21" s="287"/>
      <c r="E21" s="90">
        <v>337731.41</v>
      </c>
      <c r="F21" s="91"/>
      <c r="G21" s="90">
        <v>337731.41</v>
      </c>
      <c r="H21" s="91"/>
      <c r="I21" s="90">
        <v>336443.51</v>
      </c>
      <c r="J21" s="91"/>
      <c r="K21" s="90">
        <v>1287.9</v>
      </c>
      <c r="L21" s="91"/>
      <c r="M21" s="90">
        <v>0</v>
      </c>
      <c r="N21" s="91"/>
      <c r="O21" s="90">
        <v>102684.59</v>
      </c>
      <c r="P21" s="91"/>
      <c r="Q21" s="90">
        <v>29053.83</v>
      </c>
      <c r="R21" s="91"/>
      <c r="S21" s="90">
        <v>29406.92</v>
      </c>
      <c r="T21" s="91"/>
      <c r="U21" s="90">
        <v>44223.83</v>
      </c>
      <c r="V21" s="91"/>
      <c r="W21" s="96"/>
      <c r="X21" s="42" t="s">
        <v>103</v>
      </c>
      <c r="Y21" s="41"/>
    </row>
    <row r="22" spans="1:25" s="41" customFormat="1" ht="18" customHeight="1">
      <c r="A22" s="286" t="s">
        <v>353</v>
      </c>
      <c r="B22" s="287"/>
      <c r="C22" s="287"/>
      <c r="D22" s="287"/>
      <c r="E22" s="90">
        <v>325258.4</v>
      </c>
      <c r="F22" s="91"/>
      <c r="G22" s="90">
        <v>325258.4</v>
      </c>
      <c r="H22" s="91"/>
      <c r="I22" s="90">
        <v>323998.47</v>
      </c>
      <c r="J22" s="91"/>
      <c r="K22" s="90">
        <v>1259.92</v>
      </c>
      <c r="L22" s="91"/>
      <c r="M22" s="90">
        <v>0</v>
      </c>
      <c r="N22" s="91"/>
      <c r="O22" s="90">
        <v>117087.61</v>
      </c>
      <c r="P22" s="91"/>
      <c r="Q22" s="90">
        <v>35991.86</v>
      </c>
      <c r="R22" s="91"/>
      <c r="S22" s="90">
        <v>28887.51</v>
      </c>
      <c r="T22" s="91"/>
      <c r="U22" s="90">
        <v>52208.23</v>
      </c>
      <c r="V22" s="91"/>
      <c r="W22" s="96"/>
      <c r="X22" s="42" t="s">
        <v>104</v>
      </c>
      <c r="Y22" s="42"/>
    </row>
    <row r="23" spans="1:25" s="84" customFormat="1" ht="18" customHeight="1">
      <c r="A23" s="291">
        <v>2560</v>
      </c>
      <c r="B23" s="291"/>
      <c r="C23" s="291"/>
      <c r="D23" s="286"/>
      <c r="E23" s="99">
        <f>SUM(E24:E27)/4</f>
        <v>332916.5875</v>
      </c>
      <c r="F23" s="100"/>
      <c r="G23" s="99">
        <f>SUM(G24:G27)/4</f>
        <v>332888.7375</v>
      </c>
      <c r="H23" s="100"/>
      <c r="I23" s="99">
        <f>SUM(I24:I27)/4</f>
        <v>331487.82249999995</v>
      </c>
      <c r="J23" s="100"/>
      <c r="K23" s="99">
        <f>SUM(K24:K27)/4</f>
        <v>1400.9175</v>
      </c>
      <c r="L23" s="100"/>
      <c r="M23" s="99">
        <f>SUM(M24:M27)/4</f>
        <v>27.85</v>
      </c>
      <c r="N23" s="100"/>
      <c r="O23" s="99">
        <f>SUM(O24:O27)/4</f>
        <v>114238.1625</v>
      </c>
      <c r="P23" s="100"/>
      <c r="Q23" s="99">
        <f>SUM(Q24:Q27)/4</f>
        <v>30010.652500000004</v>
      </c>
      <c r="R23" s="100"/>
      <c r="S23" s="99">
        <f>SUM(S24:S27)/4</f>
        <v>30232.629999999997</v>
      </c>
      <c r="T23" s="100"/>
      <c r="U23" s="99">
        <f>SUM(U24:U27)/4</f>
        <v>53994.880000000005</v>
      </c>
      <c r="V23" s="91"/>
      <c r="W23" s="290">
        <v>2017</v>
      </c>
      <c r="X23" s="291"/>
      <c r="Y23" s="41"/>
    </row>
    <row r="24" spans="1:24" s="42" customFormat="1" ht="18" customHeight="1">
      <c r="A24" s="286" t="s">
        <v>350</v>
      </c>
      <c r="B24" s="287"/>
      <c r="C24" s="287"/>
      <c r="D24" s="287"/>
      <c r="E24" s="90">
        <v>332872.02</v>
      </c>
      <c r="F24" s="91"/>
      <c r="G24" s="90">
        <v>332760.62</v>
      </c>
      <c r="H24" s="91"/>
      <c r="I24" s="90">
        <v>332092.42</v>
      </c>
      <c r="J24" s="91"/>
      <c r="K24" s="90">
        <v>668.2</v>
      </c>
      <c r="L24" s="91"/>
      <c r="M24" s="90">
        <v>111.4</v>
      </c>
      <c r="N24" s="91"/>
      <c r="O24" s="90">
        <v>111388.98</v>
      </c>
      <c r="P24" s="91"/>
      <c r="Q24" s="90">
        <v>30043.9</v>
      </c>
      <c r="R24" s="91"/>
      <c r="S24" s="90">
        <v>32328.88</v>
      </c>
      <c r="T24" s="91"/>
      <c r="U24" s="90">
        <v>49016.2</v>
      </c>
      <c r="V24" s="91"/>
      <c r="W24" s="96"/>
      <c r="X24" s="42" t="s">
        <v>101</v>
      </c>
    </row>
    <row r="25" spans="1:25" s="84" customFormat="1" ht="18" customHeight="1">
      <c r="A25" s="286" t="s">
        <v>351</v>
      </c>
      <c r="B25" s="287"/>
      <c r="C25" s="287"/>
      <c r="D25" s="287"/>
      <c r="E25" s="90">
        <v>336452.29</v>
      </c>
      <c r="F25" s="91"/>
      <c r="G25" s="90">
        <v>336452.29</v>
      </c>
      <c r="H25" s="91"/>
      <c r="I25" s="90">
        <v>334361.47</v>
      </c>
      <c r="J25" s="91"/>
      <c r="K25" s="90">
        <v>2090.82</v>
      </c>
      <c r="L25" s="91"/>
      <c r="M25" s="90">
        <v>0</v>
      </c>
      <c r="N25" s="91"/>
      <c r="O25" s="90">
        <v>109777.71</v>
      </c>
      <c r="P25" s="91"/>
      <c r="Q25" s="90">
        <v>28887.01</v>
      </c>
      <c r="R25" s="91"/>
      <c r="S25" s="90">
        <v>29572.98</v>
      </c>
      <c r="T25" s="91"/>
      <c r="U25" s="90">
        <v>51317.72</v>
      </c>
      <c r="V25" s="91"/>
      <c r="W25" s="96"/>
      <c r="X25" s="42" t="s">
        <v>102</v>
      </c>
      <c r="Y25" s="41"/>
    </row>
    <row r="26" spans="1:25" s="84" customFormat="1" ht="18" customHeight="1">
      <c r="A26" s="286" t="s">
        <v>352</v>
      </c>
      <c r="B26" s="287"/>
      <c r="C26" s="287"/>
      <c r="D26" s="287"/>
      <c r="E26" s="90">
        <v>332154.28</v>
      </c>
      <c r="F26" s="91"/>
      <c r="G26" s="90">
        <v>332154.28</v>
      </c>
      <c r="H26" s="91"/>
      <c r="I26" s="90">
        <v>329962.61</v>
      </c>
      <c r="J26" s="91"/>
      <c r="K26" s="90">
        <v>2191.67</v>
      </c>
      <c r="L26" s="91"/>
      <c r="M26" s="90">
        <v>0</v>
      </c>
      <c r="N26" s="91"/>
      <c r="O26" s="90">
        <v>115994.72</v>
      </c>
      <c r="P26" s="91"/>
      <c r="Q26" s="90">
        <v>29494.16</v>
      </c>
      <c r="R26" s="91"/>
      <c r="S26" s="90">
        <v>30593.01</v>
      </c>
      <c r="T26" s="91"/>
      <c r="U26" s="90">
        <v>55907.55</v>
      </c>
      <c r="V26" s="91"/>
      <c r="W26" s="96"/>
      <c r="X26" s="42" t="s">
        <v>103</v>
      </c>
      <c r="Y26" s="41"/>
    </row>
    <row r="27" spans="1:25" s="41" customFormat="1" ht="18" customHeight="1">
      <c r="A27" s="286" t="s">
        <v>353</v>
      </c>
      <c r="B27" s="287"/>
      <c r="C27" s="287"/>
      <c r="D27" s="287"/>
      <c r="E27" s="90">
        <v>330187.76</v>
      </c>
      <c r="F27" s="91"/>
      <c r="G27" s="90">
        <v>330187.76</v>
      </c>
      <c r="H27" s="91"/>
      <c r="I27" s="90">
        <v>329534.79</v>
      </c>
      <c r="J27" s="91"/>
      <c r="K27" s="90">
        <v>652.98</v>
      </c>
      <c r="L27" s="91"/>
      <c r="M27" s="90">
        <v>0</v>
      </c>
      <c r="N27" s="91"/>
      <c r="O27" s="90">
        <v>119791.24</v>
      </c>
      <c r="P27" s="91"/>
      <c r="Q27" s="90">
        <v>31617.54</v>
      </c>
      <c r="R27" s="91"/>
      <c r="S27" s="90">
        <v>28435.65</v>
      </c>
      <c r="T27" s="91"/>
      <c r="U27" s="90">
        <v>59738.05</v>
      </c>
      <c r="V27" s="91"/>
      <c r="W27" s="96"/>
      <c r="X27" s="42" t="s">
        <v>104</v>
      </c>
      <c r="Y27" s="42"/>
    </row>
    <row r="28" spans="1:25" s="84" customFormat="1" ht="18" customHeight="1">
      <c r="A28" s="291">
        <v>2561</v>
      </c>
      <c r="B28" s="291"/>
      <c r="C28" s="291"/>
      <c r="D28" s="286"/>
      <c r="E28" s="90"/>
      <c r="F28" s="91"/>
      <c r="G28" s="90"/>
      <c r="H28" s="91"/>
      <c r="I28" s="90"/>
      <c r="J28" s="91"/>
      <c r="K28" s="90"/>
      <c r="L28" s="91"/>
      <c r="M28" s="90"/>
      <c r="N28" s="91"/>
      <c r="O28" s="90"/>
      <c r="P28" s="91"/>
      <c r="Q28" s="90"/>
      <c r="R28" s="91"/>
      <c r="S28" s="90"/>
      <c r="T28" s="91"/>
      <c r="U28" s="90"/>
      <c r="V28" s="91"/>
      <c r="W28" s="290">
        <v>2018</v>
      </c>
      <c r="X28" s="291"/>
      <c r="Y28" s="41"/>
    </row>
    <row r="29" spans="1:25" s="41" customFormat="1" ht="18" customHeight="1">
      <c r="A29" s="288" t="s">
        <v>350</v>
      </c>
      <c r="B29" s="289"/>
      <c r="C29" s="289"/>
      <c r="D29" s="289"/>
      <c r="E29" s="103">
        <v>338201.02</v>
      </c>
      <c r="F29" s="104"/>
      <c r="G29" s="103">
        <v>338201.02</v>
      </c>
      <c r="H29" s="104"/>
      <c r="I29" s="103">
        <v>337864.91</v>
      </c>
      <c r="J29" s="104"/>
      <c r="K29" s="103">
        <v>336.11</v>
      </c>
      <c r="L29" s="104"/>
      <c r="M29" s="103">
        <v>0</v>
      </c>
      <c r="N29" s="104"/>
      <c r="O29" s="103">
        <v>113569.98</v>
      </c>
      <c r="P29" s="104"/>
      <c r="Q29" s="103">
        <v>28587.73</v>
      </c>
      <c r="R29" s="104"/>
      <c r="S29" s="103">
        <v>32650.03</v>
      </c>
      <c r="T29" s="104"/>
      <c r="U29" s="103">
        <v>52332.22</v>
      </c>
      <c r="V29" s="104"/>
      <c r="W29" s="105"/>
      <c r="X29" s="101" t="s">
        <v>101</v>
      </c>
      <c r="Y29" s="42"/>
    </row>
    <row r="30" spans="2:8" s="41" customFormat="1" ht="21" customHeight="1">
      <c r="B30" s="41" t="s">
        <v>375</v>
      </c>
      <c r="G30" s="93"/>
      <c r="H30" s="93"/>
    </row>
    <row r="31" s="106" customFormat="1" ht="21" customHeight="1">
      <c r="B31" s="106" t="s">
        <v>376</v>
      </c>
    </row>
    <row r="32" spans="3:10" s="43" customFormat="1" ht="17.25" customHeight="1">
      <c r="C32" s="49"/>
      <c r="D32" s="49"/>
      <c r="G32" s="49"/>
      <c r="H32" s="49"/>
      <c r="I32" s="49"/>
      <c r="J32" s="49"/>
    </row>
    <row r="33" spans="7:9" ht="19.5">
      <c r="G33" s="212"/>
      <c r="I33" s="212"/>
    </row>
    <row r="34" spans="7:9" ht="19.5">
      <c r="G34" s="212"/>
      <c r="I34" s="212"/>
    </row>
    <row r="35" spans="7:9" ht="19.5">
      <c r="G35" s="212"/>
      <c r="I35" s="212"/>
    </row>
    <row r="36" spans="7:9" ht="19.5">
      <c r="G36" s="212"/>
      <c r="I36" s="212"/>
    </row>
    <row r="37" spans="7:9" ht="19.5">
      <c r="G37" s="213"/>
      <c r="I37" s="213"/>
    </row>
    <row r="38" spans="7:9" ht="19.5">
      <c r="G38" s="212"/>
      <c r="I38" s="212"/>
    </row>
    <row r="39" spans="7:9" ht="19.5">
      <c r="G39" s="214"/>
      <c r="I39" s="214"/>
    </row>
    <row r="40" spans="7:9" ht="19.5">
      <c r="G40" s="214"/>
      <c r="I40" s="214"/>
    </row>
    <row r="41" spans="7:9" ht="19.5">
      <c r="G41" s="214"/>
      <c r="I41" s="214"/>
    </row>
  </sheetData>
  <sheetProtection/>
  <mergeCells count="55">
    <mergeCell ref="W5:X11"/>
    <mergeCell ref="E6:N6"/>
    <mergeCell ref="O6:V6"/>
    <mergeCell ref="E7:N7"/>
    <mergeCell ref="O7:V7"/>
    <mergeCell ref="G8:L8"/>
    <mergeCell ref="M8:N8"/>
    <mergeCell ref="O8:P9"/>
    <mergeCell ref="Q8:R8"/>
    <mergeCell ref="S8:T8"/>
    <mergeCell ref="U8:V8"/>
    <mergeCell ref="G9:L9"/>
    <mergeCell ref="M9:N9"/>
    <mergeCell ref="Q9:R9"/>
    <mergeCell ref="S9:T9"/>
    <mergeCell ref="U9:V9"/>
    <mergeCell ref="U10:V10"/>
    <mergeCell ref="E11:F11"/>
    <mergeCell ref="G11:H11"/>
    <mergeCell ref="I11:J11"/>
    <mergeCell ref="K11:L11"/>
    <mergeCell ref="M11:N11"/>
    <mergeCell ref="O11:P11"/>
    <mergeCell ref="Q11:R11"/>
    <mergeCell ref="E10:F10"/>
    <mergeCell ref="G10:H10"/>
    <mergeCell ref="I10:J10"/>
    <mergeCell ref="K10:L10"/>
    <mergeCell ref="M10:N10"/>
    <mergeCell ref="O10:P10"/>
    <mergeCell ref="S11:T11"/>
    <mergeCell ref="U11:V11"/>
    <mergeCell ref="A20:D20"/>
    <mergeCell ref="A23:D23"/>
    <mergeCell ref="A19:D19"/>
    <mergeCell ref="A21:D21"/>
    <mergeCell ref="A22:D22"/>
    <mergeCell ref="A5:D11"/>
    <mergeCell ref="E5:V5"/>
    <mergeCell ref="A18:C18"/>
    <mergeCell ref="A13:C13"/>
    <mergeCell ref="A14:D14"/>
    <mergeCell ref="A15:D15"/>
    <mergeCell ref="A16:D16"/>
    <mergeCell ref="A17:D17"/>
    <mergeCell ref="Q10:R10"/>
    <mergeCell ref="S10:T10"/>
    <mergeCell ref="A24:D24"/>
    <mergeCell ref="A26:D26"/>
    <mergeCell ref="A27:D27"/>
    <mergeCell ref="A29:D29"/>
    <mergeCell ref="W23:X23"/>
    <mergeCell ref="A25:D25"/>
    <mergeCell ref="A28:D28"/>
    <mergeCell ref="W28:X28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Y29"/>
  <sheetViews>
    <sheetView showGridLines="0" zoomScale="220" zoomScaleNormal="220" zoomScalePageLayoutView="0" workbookViewId="0" topLeftCell="A1">
      <selection activeCell="F30" sqref="F30"/>
    </sheetView>
  </sheetViews>
  <sheetFormatPr defaultColWidth="9.140625" defaultRowHeight="21.75"/>
  <cols>
    <col min="1" max="1" width="1.1484375" style="107" customWidth="1"/>
    <col min="2" max="2" width="2.421875" style="107" customWidth="1"/>
    <col min="3" max="3" width="3.421875" style="107" customWidth="1"/>
    <col min="4" max="4" width="4.28125" style="107" customWidth="1"/>
    <col min="5" max="5" width="10.8515625" style="107" customWidth="1"/>
    <col min="6" max="20" width="6.57421875" style="107" customWidth="1"/>
    <col min="21" max="21" width="0.71875" style="107" customWidth="1"/>
    <col min="22" max="22" width="23.00390625" style="107" customWidth="1"/>
    <col min="23" max="23" width="2.57421875" style="107" hidden="1" customWidth="1"/>
    <col min="24" max="24" width="3.7109375" style="107" hidden="1" customWidth="1"/>
    <col min="25" max="25" width="0.71875" style="107" customWidth="1"/>
    <col min="26" max="26" width="1.57421875" style="107" customWidth="1"/>
    <col min="27" max="27" width="3.28125" style="107" customWidth="1"/>
    <col min="28" max="16384" width="9.140625" style="107" customWidth="1"/>
  </cols>
  <sheetData>
    <row r="1" spans="2:5" s="47" customFormat="1" ht="18.75">
      <c r="B1" s="47" t="s">
        <v>0</v>
      </c>
      <c r="D1" s="48">
        <v>2.3</v>
      </c>
      <c r="E1" s="47" t="s">
        <v>355</v>
      </c>
    </row>
    <row r="2" spans="2:5" s="84" customFormat="1" ht="18.75">
      <c r="B2" s="47" t="s">
        <v>208</v>
      </c>
      <c r="C2" s="47"/>
      <c r="D2" s="48">
        <v>2.3</v>
      </c>
      <c r="E2" s="47" t="s">
        <v>356</v>
      </c>
    </row>
    <row r="3" spans="1:22" ht="6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V3" s="83"/>
    </row>
    <row r="4" spans="1:25" s="49" customFormat="1" ht="21" customHeight="1">
      <c r="A4" s="323" t="s">
        <v>23</v>
      </c>
      <c r="B4" s="323"/>
      <c r="C4" s="323"/>
      <c r="D4" s="323"/>
      <c r="E4" s="324"/>
      <c r="F4" s="327" t="s">
        <v>265</v>
      </c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327" t="s">
        <v>354</v>
      </c>
      <c r="S4" s="328"/>
      <c r="T4" s="329"/>
      <c r="U4" s="330" t="s">
        <v>22</v>
      </c>
      <c r="V4" s="323"/>
      <c r="Y4" s="50"/>
    </row>
    <row r="5" spans="1:25" s="49" customFormat="1" ht="21" customHeight="1">
      <c r="A5" s="325"/>
      <c r="B5" s="325"/>
      <c r="C5" s="325"/>
      <c r="D5" s="325"/>
      <c r="E5" s="326"/>
      <c r="F5" s="330" t="s">
        <v>93</v>
      </c>
      <c r="G5" s="323"/>
      <c r="H5" s="324"/>
      <c r="I5" s="330" t="s">
        <v>94</v>
      </c>
      <c r="J5" s="323"/>
      <c r="K5" s="324"/>
      <c r="L5" s="330" t="s">
        <v>95</v>
      </c>
      <c r="M5" s="323"/>
      <c r="N5" s="324"/>
      <c r="O5" s="330" t="s">
        <v>92</v>
      </c>
      <c r="P5" s="323"/>
      <c r="Q5" s="324"/>
      <c r="R5" s="330" t="s">
        <v>93</v>
      </c>
      <c r="S5" s="332"/>
      <c r="T5" s="333"/>
      <c r="U5" s="331"/>
      <c r="V5" s="325"/>
      <c r="W5" s="108"/>
      <c r="X5" s="108"/>
      <c r="Y5" s="50"/>
    </row>
    <row r="6" spans="1:25" s="49" customFormat="1" ht="21" customHeight="1">
      <c r="A6" s="325"/>
      <c r="B6" s="325"/>
      <c r="C6" s="325"/>
      <c r="D6" s="325"/>
      <c r="E6" s="326"/>
      <c r="F6" s="317" t="s">
        <v>88</v>
      </c>
      <c r="G6" s="318"/>
      <c r="H6" s="319"/>
      <c r="I6" s="317" t="s">
        <v>89</v>
      </c>
      <c r="J6" s="318"/>
      <c r="K6" s="319"/>
      <c r="L6" s="317" t="s">
        <v>90</v>
      </c>
      <c r="M6" s="318"/>
      <c r="N6" s="319"/>
      <c r="O6" s="317" t="s">
        <v>91</v>
      </c>
      <c r="P6" s="318"/>
      <c r="Q6" s="319"/>
      <c r="R6" s="317" t="s">
        <v>88</v>
      </c>
      <c r="S6" s="318"/>
      <c r="T6" s="319"/>
      <c r="U6" s="331"/>
      <c r="V6" s="325"/>
      <c r="W6" s="109"/>
      <c r="X6" s="109"/>
      <c r="Y6" s="109"/>
    </row>
    <row r="7" spans="1:25" s="49" customFormat="1" ht="21" customHeight="1">
      <c r="A7" s="325"/>
      <c r="B7" s="325"/>
      <c r="C7" s="325"/>
      <c r="D7" s="325"/>
      <c r="E7" s="326"/>
      <c r="F7" s="110" t="s">
        <v>1</v>
      </c>
      <c r="G7" s="111" t="s">
        <v>2</v>
      </c>
      <c r="H7" s="112" t="s">
        <v>3</v>
      </c>
      <c r="I7" s="110" t="s">
        <v>1</v>
      </c>
      <c r="J7" s="111" t="s">
        <v>2</v>
      </c>
      <c r="K7" s="112" t="s">
        <v>3</v>
      </c>
      <c r="L7" s="110" t="s">
        <v>1</v>
      </c>
      <c r="M7" s="111" t="s">
        <v>2</v>
      </c>
      <c r="N7" s="112" t="s">
        <v>3</v>
      </c>
      <c r="O7" s="110" t="s">
        <v>1</v>
      </c>
      <c r="P7" s="111" t="s">
        <v>2</v>
      </c>
      <c r="Q7" s="112" t="s">
        <v>3</v>
      </c>
      <c r="R7" s="110" t="s">
        <v>1</v>
      </c>
      <c r="S7" s="111" t="s">
        <v>2</v>
      </c>
      <c r="T7" s="112" t="s">
        <v>3</v>
      </c>
      <c r="U7" s="331"/>
      <c r="V7" s="325"/>
      <c r="W7" s="109"/>
      <c r="X7" s="109"/>
      <c r="Y7" s="109"/>
    </row>
    <row r="8" spans="1:25" s="49" customFormat="1" ht="21" customHeight="1">
      <c r="A8" s="318"/>
      <c r="B8" s="318"/>
      <c r="C8" s="318"/>
      <c r="D8" s="318"/>
      <c r="E8" s="319"/>
      <c r="F8" s="113" t="s">
        <v>4</v>
      </c>
      <c r="G8" s="114" t="s">
        <v>5</v>
      </c>
      <c r="H8" s="115" t="s">
        <v>6</v>
      </c>
      <c r="I8" s="113" t="s">
        <v>4</v>
      </c>
      <c r="J8" s="114" t="s">
        <v>5</v>
      </c>
      <c r="K8" s="115" t="s">
        <v>6</v>
      </c>
      <c r="L8" s="113" t="s">
        <v>4</v>
      </c>
      <c r="M8" s="114" t="s">
        <v>5</v>
      </c>
      <c r="N8" s="115" t="s">
        <v>6</v>
      </c>
      <c r="O8" s="113" t="s">
        <v>4</v>
      </c>
      <c r="P8" s="114" t="s">
        <v>5</v>
      </c>
      <c r="Q8" s="115" t="s">
        <v>6</v>
      </c>
      <c r="R8" s="113" t="s">
        <v>4</v>
      </c>
      <c r="S8" s="114" t="s">
        <v>5</v>
      </c>
      <c r="T8" s="115" t="s">
        <v>6</v>
      </c>
      <c r="U8" s="317"/>
      <c r="V8" s="318"/>
      <c r="W8" s="78"/>
      <c r="X8" s="78"/>
      <c r="Y8" s="78"/>
    </row>
    <row r="9" spans="1:25" s="74" customFormat="1" ht="21" customHeight="1">
      <c r="A9" s="320" t="s">
        <v>121</v>
      </c>
      <c r="B9" s="320"/>
      <c r="C9" s="320"/>
      <c r="D9" s="320"/>
      <c r="E9" s="321"/>
      <c r="F9" s="116">
        <v>332092.42</v>
      </c>
      <c r="G9" s="116">
        <v>177896.83</v>
      </c>
      <c r="H9" s="116">
        <v>154195.59</v>
      </c>
      <c r="I9" s="116">
        <v>334361.47</v>
      </c>
      <c r="J9" s="116">
        <v>179253.76</v>
      </c>
      <c r="K9" s="116">
        <v>155107.71</v>
      </c>
      <c r="L9" s="116">
        <v>329962.61</v>
      </c>
      <c r="M9" s="116">
        <v>177369.37</v>
      </c>
      <c r="N9" s="116">
        <v>152593.24</v>
      </c>
      <c r="O9" s="116">
        <v>329534.79</v>
      </c>
      <c r="P9" s="116">
        <v>180048.91</v>
      </c>
      <c r="Q9" s="116">
        <v>149485.88</v>
      </c>
      <c r="R9" s="116">
        <v>337864.91</v>
      </c>
      <c r="S9" s="116">
        <v>180961.58</v>
      </c>
      <c r="T9" s="116">
        <v>156903.33</v>
      </c>
      <c r="U9" s="322" t="s">
        <v>4</v>
      </c>
      <c r="V9" s="320"/>
      <c r="W9" s="50"/>
      <c r="X9" s="50"/>
      <c r="Y9" s="49"/>
    </row>
    <row r="10" spans="1:22" s="49" customFormat="1" ht="21" customHeight="1">
      <c r="A10" s="52" t="s">
        <v>266</v>
      </c>
      <c r="B10" s="52"/>
      <c r="C10" s="52"/>
      <c r="D10" s="52"/>
      <c r="E10" s="52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52"/>
      <c r="V10" s="52" t="s">
        <v>229</v>
      </c>
    </row>
    <row r="11" spans="1:22" s="49" customFormat="1" ht="21" customHeight="1">
      <c r="A11" s="52"/>
      <c r="B11" s="52" t="s">
        <v>267</v>
      </c>
      <c r="C11" s="52"/>
      <c r="D11" s="52"/>
      <c r="E11" s="52"/>
      <c r="F11" s="117">
        <v>7706.06</v>
      </c>
      <c r="G11" s="117">
        <v>6110.05</v>
      </c>
      <c r="H11" s="117">
        <v>1596</v>
      </c>
      <c r="I11" s="117">
        <v>7885.86</v>
      </c>
      <c r="J11" s="117">
        <v>5194.81</v>
      </c>
      <c r="K11" s="117">
        <v>2691.05</v>
      </c>
      <c r="L11" s="117">
        <v>6147.92</v>
      </c>
      <c r="M11" s="117">
        <v>4061.66</v>
      </c>
      <c r="N11" s="117">
        <v>2086.26</v>
      </c>
      <c r="O11" s="117">
        <v>4726.18</v>
      </c>
      <c r="P11" s="117">
        <v>2614.87</v>
      </c>
      <c r="Q11" s="117">
        <v>2111.31</v>
      </c>
      <c r="R11" s="117">
        <v>7366.11</v>
      </c>
      <c r="S11" s="117">
        <v>4834.79</v>
      </c>
      <c r="T11" s="117">
        <v>2531.31</v>
      </c>
      <c r="U11" s="52"/>
      <c r="V11" s="52" t="s">
        <v>230</v>
      </c>
    </row>
    <row r="12" spans="1:22" s="49" customFormat="1" ht="21" customHeight="1">
      <c r="A12" s="52" t="s">
        <v>18</v>
      </c>
      <c r="B12" s="52"/>
      <c r="C12" s="52"/>
      <c r="D12" s="52"/>
      <c r="E12" s="52"/>
      <c r="F12" s="117">
        <v>15288.55</v>
      </c>
      <c r="G12" s="117">
        <v>2941.98</v>
      </c>
      <c r="H12" s="117">
        <v>12346.56</v>
      </c>
      <c r="I12" s="117">
        <v>12229.38</v>
      </c>
      <c r="J12" s="117">
        <v>3000.96</v>
      </c>
      <c r="K12" s="117">
        <v>9228.42</v>
      </c>
      <c r="L12" s="117">
        <v>13188.11</v>
      </c>
      <c r="M12" s="117">
        <v>2517.24</v>
      </c>
      <c r="N12" s="117">
        <v>10670.87</v>
      </c>
      <c r="O12" s="117">
        <v>11948.15</v>
      </c>
      <c r="P12" s="117">
        <v>3382.02</v>
      </c>
      <c r="Q12" s="117">
        <v>8566.12</v>
      </c>
      <c r="R12" s="117">
        <v>13841.28</v>
      </c>
      <c r="S12" s="117">
        <v>3893.85</v>
      </c>
      <c r="T12" s="117">
        <v>9947.43</v>
      </c>
      <c r="U12" s="52"/>
      <c r="V12" s="52" t="s">
        <v>223</v>
      </c>
    </row>
    <row r="13" spans="1:22" s="49" customFormat="1" ht="21" customHeight="1">
      <c r="A13" s="52" t="s">
        <v>268</v>
      </c>
      <c r="B13" s="52"/>
      <c r="C13" s="52"/>
      <c r="D13" s="52"/>
      <c r="E13" s="52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52"/>
      <c r="V13" s="52" t="s">
        <v>231</v>
      </c>
    </row>
    <row r="14" spans="1:22" s="49" customFormat="1" ht="21" customHeight="1">
      <c r="A14" s="52"/>
      <c r="B14" s="52" t="s">
        <v>269</v>
      </c>
      <c r="C14" s="52"/>
      <c r="D14" s="52"/>
      <c r="E14" s="52"/>
      <c r="F14" s="117">
        <v>9974.59</v>
      </c>
      <c r="G14" s="117">
        <v>5505.91</v>
      </c>
      <c r="H14" s="117">
        <v>4468.68</v>
      </c>
      <c r="I14" s="117">
        <v>11131.4</v>
      </c>
      <c r="J14" s="117">
        <v>6515.51</v>
      </c>
      <c r="K14" s="117">
        <v>4615.89</v>
      </c>
      <c r="L14" s="117">
        <v>8330.5</v>
      </c>
      <c r="M14" s="117">
        <v>4882.49</v>
      </c>
      <c r="N14" s="117">
        <v>3448.01</v>
      </c>
      <c r="O14" s="117">
        <v>9323.91</v>
      </c>
      <c r="P14" s="117">
        <v>5263.69</v>
      </c>
      <c r="Q14" s="117">
        <v>4060.22</v>
      </c>
      <c r="R14" s="117">
        <v>8546.9</v>
      </c>
      <c r="S14" s="117">
        <v>5372.81</v>
      </c>
      <c r="T14" s="117">
        <v>3174.08</v>
      </c>
      <c r="U14" s="52"/>
      <c r="V14" s="52" t="s">
        <v>232</v>
      </c>
    </row>
    <row r="15" spans="1:22" s="49" customFormat="1" ht="21" customHeight="1">
      <c r="A15" s="52" t="s">
        <v>19</v>
      </c>
      <c r="B15" s="52"/>
      <c r="C15" s="52"/>
      <c r="D15" s="52"/>
      <c r="E15" s="52"/>
      <c r="F15" s="117">
        <v>9144.04</v>
      </c>
      <c r="G15" s="117">
        <v>1809.69</v>
      </c>
      <c r="H15" s="117">
        <v>7334.35</v>
      </c>
      <c r="I15" s="117">
        <v>10923.51</v>
      </c>
      <c r="J15" s="117">
        <v>2484.37</v>
      </c>
      <c r="K15" s="117">
        <v>8439.14</v>
      </c>
      <c r="L15" s="117">
        <v>9825.84</v>
      </c>
      <c r="M15" s="117">
        <v>1604.44</v>
      </c>
      <c r="N15" s="117">
        <v>8221.41</v>
      </c>
      <c r="O15" s="117">
        <v>9795.5</v>
      </c>
      <c r="P15" s="117">
        <v>2925.08</v>
      </c>
      <c r="Q15" s="117">
        <v>6870.42</v>
      </c>
      <c r="R15" s="117">
        <v>9002.38</v>
      </c>
      <c r="S15" s="117">
        <v>2426.71</v>
      </c>
      <c r="T15" s="117">
        <v>6575.67</v>
      </c>
      <c r="U15" s="52"/>
      <c r="V15" s="52" t="s">
        <v>224</v>
      </c>
    </row>
    <row r="16" spans="1:22" s="49" customFormat="1" ht="21" customHeight="1">
      <c r="A16" s="52" t="s">
        <v>225</v>
      </c>
      <c r="B16" s="52"/>
      <c r="C16" s="52"/>
      <c r="D16" s="52"/>
      <c r="E16" s="52"/>
      <c r="F16" s="117">
        <v>64729.74</v>
      </c>
      <c r="G16" s="117">
        <v>23896.93</v>
      </c>
      <c r="H16" s="117">
        <v>40832.81</v>
      </c>
      <c r="I16" s="117">
        <v>59072.44</v>
      </c>
      <c r="J16" s="117">
        <v>21469.08</v>
      </c>
      <c r="K16" s="117">
        <v>37603.36</v>
      </c>
      <c r="L16" s="117">
        <v>54552.63</v>
      </c>
      <c r="M16" s="117">
        <v>21785.17</v>
      </c>
      <c r="N16" s="117">
        <v>32767.46</v>
      </c>
      <c r="O16" s="117">
        <v>67009.99</v>
      </c>
      <c r="P16" s="117">
        <v>25629.62</v>
      </c>
      <c r="Q16" s="117">
        <v>41380.37</v>
      </c>
      <c r="R16" s="117">
        <v>67635.58</v>
      </c>
      <c r="S16" s="117">
        <v>28182.05</v>
      </c>
      <c r="T16" s="117">
        <v>39453.53</v>
      </c>
      <c r="U16" s="52"/>
      <c r="V16" s="52" t="s">
        <v>270</v>
      </c>
    </row>
    <row r="17" spans="1:22" s="49" customFormat="1" ht="21" customHeight="1">
      <c r="A17" s="52" t="s">
        <v>271</v>
      </c>
      <c r="B17" s="52"/>
      <c r="C17" s="52"/>
      <c r="D17" s="52"/>
      <c r="E17" s="52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52"/>
      <c r="V17" s="52" t="s">
        <v>233</v>
      </c>
    </row>
    <row r="18" spans="1:22" s="49" customFormat="1" ht="21" customHeight="1">
      <c r="A18" s="52"/>
      <c r="B18" s="52" t="s">
        <v>272</v>
      </c>
      <c r="C18" s="52"/>
      <c r="D18" s="52"/>
      <c r="E18" s="52"/>
      <c r="F18" s="117">
        <v>157617.83</v>
      </c>
      <c r="G18" s="117">
        <v>92270.84</v>
      </c>
      <c r="H18" s="117">
        <v>65346.98</v>
      </c>
      <c r="I18" s="117">
        <v>151030.84</v>
      </c>
      <c r="J18" s="117">
        <v>88212.86</v>
      </c>
      <c r="K18" s="117">
        <v>62817.98</v>
      </c>
      <c r="L18" s="117">
        <v>153989.45</v>
      </c>
      <c r="M18" s="117">
        <v>90290.78</v>
      </c>
      <c r="N18" s="117">
        <v>63698.67</v>
      </c>
      <c r="O18" s="117">
        <v>145361.96</v>
      </c>
      <c r="P18" s="117">
        <v>85322.36</v>
      </c>
      <c r="Q18" s="117">
        <v>60039.61</v>
      </c>
      <c r="R18" s="117">
        <v>155125.05</v>
      </c>
      <c r="S18" s="117">
        <v>88006.64</v>
      </c>
      <c r="T18" s="117">
        <v>67118.41</v>
      </c>
      <c r="U18" s="52"/>
      <c r="V18" s="52" t="s">
        <v>234</v>
      </c>
    </row>
    <row r="19" spans="1:22" s="49" customFormat="1" ht="21" customHeight="1">
      <c r="A19" s="52" t="s">
        <v>226</v>
      </c>
      <c r="B19" s="52"/>
      <c r="C19" s="52"/>
      <c r="D19" s="52"/>
      <c r="E19" s="52"/>
      <c r="F19" s="117">
        <v>32022.51</v>
      </c>
      <c r="G19" s="117">
        <v>23777.59</v>
      </c>
      <c r="H19" s="117">
        <v>8244.93</v>
      </c>
      <c r="I19" s="117">
        <v>34347.41</v>
      </c>
      <c r="J19" s="117">
        <v>23045</v>
      </c>
      <c r="K19" s="117">
        <v>11302.41</v>
      </c>
      <c r="L19" s="117">
        <v>35266.5</v>
      </c>
      <c r="M19" s="117">
        <v>25040.17</v>
      </c>
      <c r="N19" s="117">
        <v>10226.33</v>
      </c>
      <c r="O19" s="117">
        <v>32902.45</v>
      </c>
      <c r="P19" s="117">
        <v>25433.79</v>
      </c>
      <c r="Q19" s="117">
        <v>7468.66</v>
      </c>
      <c r="R19" s="117">
        <v>32724.71</v>
      </c>
      <c r="S19" s="117">
        <v>22936.24</v>
      </c>
      <c r="T19" s="117">
        <v>9788.46</v>
      </c>
      <c r="U19" s="52"/>
      <c r="V19" s="52" t="s">
        <v>235</v>
      </c>
    </row>
    <row r="20" spans="1:22" s="49" customFormat="1" ht="21" customHeight="1">
      <c r="A20" s="315" t="s">
        <v>227</v>
      </c>
      <c r="B20" s="315"/>
      <c r="C20" s="315"/>
      <c r="D20" s="315"/>
      <c r="E20" s="316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52"/>
      <c r="V20" s="52" t="s">
        <v>236</v>
      </c>
    </row>
    <row r="21" spans="1:22" s="49" customFormat="1" ht="21" customHeight="1">
      <c r="A21" s="52"/>
      <c r="B21" s="52" t="s">
        <v>20</v>
      </c>
      <c r="C21" s="52"/>
      <c r="D21" s="52"/>
      <c r="E21" s="52"/>
      <c r="F21" s="117">
        <v>5637.45</v>
      </c>
      <c r="G21" s="117">
        <v>5227.09</v>
      </c>
      <c r="H21" s="117">
        <v>410.36</v>
      </c>
      <c r="I21" s="117">
        <v>8875.44</v>
      </c>
      <c r="J21" s="117">
        <v>7989.26</v>
      </c>
      <c r="K21" s="117">
        <v>886.18</v>
      </c>
      <c r="L21" s="117">
        <v>8669.35</v>
      </c>
      <c r="M21" s="117">
        <v>7402.11</v>
      </c>
      <c r="N21" s="117">
        <v>1267.24</v>
      </c>
      <c r="O21" s="117">
        <v>8587.08</v>
      </c>
      <c r="P21" s="117">
        <v>8119.87</v>
      </c>
      <c r="Q21" s="117">
        <v>467.21</v>
      </c>
      <c r="R21" s="117">
        <v>5807.66</v>
      </c>
      <c r="S21" s="117">
        <v>5420.37</v>
      </c>
      <c r="T21" s="117">
        <v>387.29</v>
      </c>
      <c r="U21" s="52"/>
      <c r="V21" s="52" t="s">
        <v>237</v>
      </c>
    </row>
    <row r="22" spans="1:22" s="49" customFormat="1" ht="21" customHeight="1">
      <c r="A22" s="52" t="s">
        <v>228</v>
      </c>
      <c r="B22" s="52"/>
      <c r="C22" s="52"/>
      <c r="D22" s="52"/>
      <c r="E22" s="52"/>
      <c r="F22" s="117">
        <v>29971.66</v>
      </c>
      <c r="G22" s="117">
        <v>16356.73</v>
      </c>
      <c r="H22" s="117">
        <v>13614.93</v>
      </c>
      <c r="I22" s="117">
        <v>38715.89</v>
      </c>
      <c r="J22" s="117">
        <v>21341.91</v>
      </c>
      <c r="K22" s="117">
        <v>17373.98</v>
      </c>
      <c r="L22" s="117">
        <v>39849.29</v>
      </c>
      <c r="M22" s="117">
        <v>19785.3</v>
      </c>
      <c r="N22" s="117">
        <v>20063.99</v>
      </c>
      <c r="O22" s="117">
        <v>39879.58</v>
      </c>
      <c r="P22" s="117">
        <v>21357.61</v>
      </c>
      <c r="Q22" s="117">
        <v>18521.97</v>
      </c>
      <c r="R22" s="117">
        <v>37415.57</v>
      </c>
      <c r="S22" s="117">
        <v>19633.45</v>
      </c>
      <c r="T22" s="117">
        <v>17782.12</v>
      </c>
      <c r="U22" s="52"/>
      <c r="V22" s="52" t="s">
        <v>238</v>
      </c>
    </row>
    <row r="23" spans="1:22" s="49" customFormat="1" ht="21" customHeight="1">
      <c r="A23" s="52" t="s">
        <v>21</v>
      </c>
      <c r="B23" s="52"/>
      <c r="C23" s="52"/>
      <c r="D23" s="52"/>
      <c r="E23" s="52"/>
      <c r="F23" s="117">
        <v>0</v>
      </c>
      <c r="G23" s="117">
        <v>0</v>
      </c>
      <c r="H23" s="117">
        <v>0</v>
      </c>
      <c r="I23" s="117">
        <v>149.3</v>
      </c>
      <c r="J23" s="117">
        <v>0</v>
      </c>
      <c r="K23" s="117">
        <v>149.3</v>
      </c>
      <c r="L23" s="117">
        <v>143</v>
      </c>
      <c r="M23" s="117">
        <v>0</v>
      </c>
      <c r="N23" s="117">
        <v>143</v>
      </c>
      <c r="O23" s="117">
        <v>0</v>
      </c>
      <c r="P23" s="117">
        <v>0</v>
      </c>
      <c r="Q23" s="117">
        <v>0</v>
      </c>
      <c r="R23" s="117">
        <v>399.67</v>
      </c>
      <c r="S23" s="117">
        <v>254.64</v>
      </c>
      <c r="T23" s="117">
        <v>145.03</v>
      </c>
      <c r="U23" s="52"/>
      <c r="V23" s="52" t="s">
        <v>239</v>
      </c>
    </row>
    <row r="24" spans="6:25" s="49" customFormat="1" ht="2.25" customHeight="1">
      <c r="F24" s="77"/>
      <c r="G24" s="118"/>
      <c r="H24" s="119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118"/>
      <c r="W24" s="50"/>
      <c r="X24" s="50"/>
      <c r="Y24" s="50"/>
    </row>
    <row r="25" spans="1:25" s="49" customFormat="1" ht="3" customHeight="1">
      <c r="A25" s="78"/>
      <c r="B25" s="78"/>
      <c r="C25" s="78"/>
      <c r="D25" s="78"/>
      <c r="E25" s="78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79"/>
      <c r="U25" s="78"/>
      <c r="V25" s="78"/>
      <c r="W25" s="50"/>
      <c r="X25" s="50"/>
      <c r="Y25" s="50"/>
    </row>
    <row r="26" spans="23:25" s="49" customFormat="1" ht="3" customHeight="1">
      <c r="W26" s="50"/>
      <c r="X26" s="50"/>
      <c r="Y26" s="50"/>
    </row>
    <row r="27" s="49" customFormat="1" ht="21" customHeight="1">
      <c r="B27" s="49" t="s">
        <v>357</v>
      </c>
    </row>
    <row r="28" spans="2:21" s="120" customFormat="1" ht="33" customHeight="1">
      <c r="B28" s="120" t="s">
        <v>371</v>
      </c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>
        <f>SUM(U11:U23)</f>
        <v>0</v>
      </c>
    </row>
    <row r="29" spans="9:21" ht="21.75"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</sheetData>
  <sheetProtection/>
  <mergeCells count="17">
    <mergeCell ref="U9:V9"/>
    <mergeCell ref="A4:E8"/>
    <mergeCell ref="F4:Q4"/>
    <mergeCell ref="R4:T4"/>
    <mergeCell ref="U4:V8"/>
    <mergeCell ref="F5:H5"/>
    <mergeCell ref="I5:K5"/>
    <mergeCell ref="L5:N5"/>
    <mergeCell ref="O5:Q5"/>
    <mergeCell ref="R5:T5"/>
    <mergeCell ref="F6:H6"/>
    <mergeCell ref="A20:E20"/>
    <mergeCell ref="I6:K6"/>
    <mergeCell ref="L6:N6"/>
    <mergeCell ref="O6:Q6"/>
    <mergeCell ref="R6:T6"/>
    <mergeCell ref="A9:E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B54"/>
  <sheetViews>
    <sheetView zoomScale="110" zoomScaleNormal="110" zoomScalePageLayoutView="0" workbookViewId="0" topLeftCell="A16">
      <selection activeCell="X47" sqref="X47"/>
    </sheetView>
  </sheetViews>
  <sheetFormatPr defaultColWidth="9.140625" defaultRowHeight="21.75"/>
  <cols>
    <col min="1" max="2" width="1.57421875" style="107" customWidth="1"/>
    <col min="3" max="3" width="5.7109375" style="107" customWidth="1"/>
    <col min="4" max="4" width="3.7109375" style="107" customWidth="1"/>
    <col min="5" max="5" width="12.8515625" style="107" customWidth="1"/>
    <col min="6" max="20" width="6.00390625" style="107" customWidth="1"/>
    <col min="21" max="22" width="1.57421875" style="107" customWidth="1"/>
    <col min="23" max="23" width="9.140625" style="107" customWidth="1"/>
    <col min="24" max="24" width="15.57421875" style="107" customWidth="1"/>
    <col min="25" max="25" width="0.85546875" style="82" customWidth="1"/>
    <col min="26" max="26" width="0.42578125" style="82" hidden="1" customWidth="1"/>
    <col min="27" max="27" width="5.00390625" style="107" customWidth="1"/>
  </cols>
  <sheetData>
    <row r="1" spans="3:26" s="47" customFormat="1" ht="20.25" customHeight="1">
      <c r="C1" s="47" t="s">
        <v>273</v>
      </c>
      <c r="D1" s="48"/>
      <c r="E1" s="47" t="s">
        <v>358</v>
      </c>
      <c r="Y1" s="121"/>
      <c r="Z1" s="121"/>
    </row>
    <row r="2" spans="3:27" s="84" customFormat="1" ht="16.5" customHeight="1">
      <c r="C2" s="47" t="s">
        <v>360</v>
      </c>
      <c r="D2" s="48"/>
      <c r="E2" s="47" t="s">
        <v>359</v>
      </c>
      <c r="W2" s="336"/>
      <c r="X2" s="336"/>
      <c r="Y2" s="122"/>
      <c r="Z2" s="122"/>
      <c r="AA2" s="122"/>
    </row>
    <row r="3" spans="2:27" s="107" customFormat="1" ht="4.5" customHeigh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W3" s="337"/>
      <c r="X3" s="337"/>
      <c r="Y3" s="123"/>
      <c r="Z3" s="123"/>
      <c r="AA3" s="82"/>
    </row>
    <row r="4" spans="1:27" s="52" customFormat="1" ht="13.5" customHeight="1">
      <c r="A4" s="243"/>
      <c r="B4" s="323" t="s">
        <v>24</v>
      </c>
      <c r="C4" s="323"/>
      <c r="D4" s="323"/>
      <c r="E4" s="324"/>
      <c r="F4" s="327" t="s">
        <v>253</v>
      </c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9"/>
      <c r="R4" s="327" t="s">
        <v>257</v>
      </c>
      <c r="S4" s="328"/>
      <c r="T4" s="329"/>
      <c r="U4" s="241"/>
      <c r="V4" s="323" t="s">
        <v>25</v>
      </c>
      <c r="W4" s="323"/>
      <c r="X4" s="323"/>
      <c r="Y4" s="243"/>
      <c r="Z4" s="53"/>
      <c r="AA4" s="53"/>
    </row>
    <row r="5" spans="1:27" s="52" customFormat="1" ht="13.5" customHeight="1">
      <c r="A5" s="53"/>
      <c r="B5" s="338"/>
      <c r="C5" s="338"/>
      <c r="D5" s="338"/>
      <c r="E5" s="326"/>
      <c r="F5" s="330" t="s">
        <v>93</v>
      </c>
      <c r="G5" s="323"/>
      <c r="H5" s="324"/>
      <c r="I5" s="330" t="s">
        <v>94</v>
      </c>
      <c r="J5" s="323"/>
      <c r="K5" s="324"/>
      <c r="L5" s="330" t="s">
        <v>95</v>
      </c>
      <c r="M5" s="323"/>
      <c r="N5" s="324"/>
      <c r="O5" s="330" t="s">
        <v>92</v>
      </c>
      <c r="P5" s="323"/>
      <c r="Q5" s="324"/>
      <c r="R5" s="330" t="s">
        <v>93</v>
      </c>
      <c r="S5" s="323"/>
      <c r="T5" s="324"/>
      <c r="U5" s="242"/>
      <c r="V5" s="338"/>
      <c r="W5" s="338"/>
      <c r="X5" s="338"/>
      <c r="Y5" s="53"/>
      <c r="Z5" s="53"/>
      <c r="AA5" s="53"/>
    </row>
    <row r="6" spans="1:28" s="52" customFormat="1" ht="13.5" customHeight="1">
      <c r="A6" s="53"/>
      <c r="B6" s="338"/>
      <c r="C6" s="338"/>
      <c r="D6" s="338"/>
      <c r="E6" s="326"/>
      <c r="F6" s="317" t="s">
        <v>88</v>
      </c>
      <c r="G6" s="318"/>
      <c r="H6" s="319"/>
      <c r="I6" s="317" t="s">
        <v>89</v>
      </c>
      <c r="J6" s="318"/>
      <c r="K6" s="319"/>
      <c r="L6" s="317" t="s">
        <v>90</v>
      </c>
      <c r="M6" s="318"/>
      <c r="N6" s="319"/>
      <c r="O6" s="317" t="s">
        <v>91</v>
      </c>
      <c r="P6" s="318"/>
      <c r="Q6" s="319"/>
      <c r="R6" s="317" t="s">
        <v>88</v>
      </c>
      <c r="S6" s="318"/>
      <c r="T6" s="319"/>
      <c r="U6" s="242"/>
      <c r="V6" s="338"/>
      <c r="W6" s="338"/>
      <c r="X6" s="338"/>
      <c r="Y6" s="53"/>
      <c r="Z6" s="53"/>
      <c r="AA6" s="53"/>
      <c r="AB6" s="247"/>
    </row>
    <row r="7" spans="1:28" s="52" customFormat="1" ht="13.5" customHeight="1">
      <c r="A7" s="53"/>
      <c r="B7" s="338"/>
      <c r="C7" s="338"/>
      <c r="D7" s="338"/>
      <c r="E7" s="326"/>
      <c r="F7" s="242" t="s">
        <v>1</v>
      </c>
      <c r="G7" s="111" t="s">
        <v>2</v>
      </c>
      <c r="H7" s="240" t="s">
        <v>3</v>
      </c>
      <c r="I7" s="259" t="s">
        <v>1</v>
      </c>
      <c r="J7" s="111" t="s">
        <v>2</v>
      </c>
      <c r="K7" s="259" t="s">
        <v>3</v>
      </c>
      <c r="L7" s="242" t="s">
        <v>1</v>
      </c>
      <c r="M7" s="111" t="s">
        <v>2</v>
      </c>
      <c r="N7" s="240" t="s">
        <v>3</v>
      </c>
      <c r="O7" s="242" t="s">
        <v>1</v>
      </c>
      <c r="P7" s="111" t="s">
        <v>2</v>
      </c>
      <c r="Q7" s="240" t="s">
        <v>3</v>
      </c>
      <c r="R7" s="242" t="s">
        <v>1</v>
      </c>
      <c r="S7" s="111" t="s">
        <v>2</v>
      </c>
      <c r="T7" s="240" t="s">
        <v>3</v>
      </c>
      <c r="U7" s="242"/>
      <c r="V7" s="338"/>
      <c r="W7" s="338"/>
      <c r="X7" s="338"/>
      <c r="Y7" s="53"/>
      <c r="Z7" s="53"/>
      <c r="AA7" s="53"/>
      <c r="AB7" s="247"/>
    </row>
    <row r="8" spans="1:28" s="52" customFormat="1" ht="13.5" customHeight="1">
      <c r="A8" s="124"/>
      <c r="B8" s="318"/>
      <c r="C8" s="318"/>
      <c r="D8" s="318"/>
      <c r="E8" s="319"/>
      <c r="F8" s="236" t="s">
        <v>4</v>
      </c>
      <c r="G8" s="114" t="s">
        <v>5</v>
      </c>
      <c r="H8" s="238" t="s">
        <v>6</v>
      </c>
      <c r="I8" s="237" t="s">
        <v>4</v>
      </c>
      <c r="J8" s="114" t="s">
        <v>5</v>
      </c>
      <c r="K8" s="237" t="s">
        <v>6</v>
      </c>
      <c r="L8" s="236" t="s">
        <v>4</v>
      </c>
      <c r="M8" s="114" t="s">
        <v>5</v>
      </c>
      <c r="N8" s="238" t="s">
        <v>6</v>
      </c>
      <c r="O8" s="236" t="s">
        <v>4</v>
      </c>
      <c r="P8" s="114" t="s">
        <v>5</v>
      </c>
      <c r="Q8" s="238" t="s">
        <v>6</v>
      </c>
      <c r="R8" s="236" t="s">
        <v>4</v>
      </c>
      <c r="S8" s="114" t="s">
        <v>5</v>
      </c>
      <c r="T8" s="238" t="s">
        <v>6</v>
      </c>
      <c r="U8" s="236"/>
      <c r="V8" s="318"/>
      <c r="W8" s="318"/>
      <c r="X8" s="318"/>
      <c r="Y8" s="124"/>
      <c r="Z8" s="53"/>
      <c r="AA8" s="53"/>
      <c r="AB8" s="247"/>
    </row>
    <row r="9" spans="2:28" s="244" customFormat="1" ht="16.5" customHeight="1">
      <c r="B9" s="334" t="s">
        <v>121</v>
      </c>
      <c r="C9" s="334"/>
      <c r="D9" s="334"/>
      <c r="E9" s="335"/>
      <c r="F9" s="245">
        <v>332092.42</v>
      </c>
      <c r="G9" s="245">
        <v>177896.83</v>
      </c>
      <c r="H9" s="245">
        <v>154195.59</v>
      </c>
      <c r="I9" s="245">
        <v>334361.47</v>
      </c>
      <c r="J9" s="245">
        <v>179253.76</v>
      </c>
      <c r="K9" s="245">
        <v>155107.71</v>
      </c>
      <c r="L9" s="245">
        <v>329962.61</v>
      </c>
      <c r="M9" s="245">
        <v>177369.37</v>
      </c>
      <c r="N9" s="245">
        <v>152593.24</v>
      </c>
      <c r="O9" s="245">
        <v>329534.79</v>
      </c>
      <c r="P9" s="245">
        <v>180048.91</v>
      </c>
      <c r="Q9" s="245">
        <v>149485.88</v>
      </c>
      <c r="R9" s="245">
        <v>337864.91</v>
      </c>
      <c r="S9" s="245">
        <v>180961.58</v>
      </c>
      <c r="T9" s="245">
        <v>156903.33</v>
      </c>
      <c r="U9" s="246"/>
      <c r="V9" s="334" t="s">
        <v>4</v>
      </c>
      <c r="W9" s="334"/>
      <c r="X9" s="334"/>
      <c r="Y9" s="246"/>
      <c r="Z9" s="246"/>
      <c r="AA9" s="246"/>
      <c r="AB9" s="247"/>
    </row>
    <row r="10" spans="1:27" s="244" customFormat="1" ht="12.75" customHeight="1">
      <c r="A10" s="244" t="s">
        <v>187</v>
      </c>
      <c r="E10" s="248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6" t="s">
        <v>188</v>
      </c>
      <c r="W10" s="239"/>
      <c r="X10" s="239"/>
      <c r="Y10" s="246"/>
      <c r="Z10" s="246"/>
      <c r="AA10" s="246"/>
    </row>
    <row r="11" spans="2:27" s="52" customFormat="1" ht="12.75" customHeight="1">
      <c r="B11" s="52" t="s">
        <v>185</v>
      </c>
      <c r="F11" s="250">
        <v>169526.14</v>
      </c>
      <c r="G11" s="250">
        <v>99978.72</v>
      </c>
      <c r="H11" s="250">
        <v>69547.42</v>
      </c>
      <c r="I11" s="250">
        <v>168088.85</v>
      </c>
      <c r="J11" s="250">
        <v>99510.27</v>
      </c>
      <c r="K11" s="250">
        <v>68578.59</v>
      </c>
      <c r="L11" s="250">
        <v>171113.66</v>
      </c>
      <c r="M11" s="250">
        <v>99615.3</v>
      </c>
      <c r="N11" s="250">
        <v>71498.36</v>
      </c>
      <c r="O11" s="250">
        <v>162691.46</v>
      </c>
      <c r="P11" s="250">
        <v>97373.46</v>
      </c>
      <c r="Q11" s="250">
        <v>65317.99</v>
      </c>
      <c r="R11" s="250">
        <v>172043.07</v>
      </c>
      <c r="S11" s="250">
        <v>98741.94</v>
      </c>
      <c r="T11" s="250">
        <v>73301.13</v>
      </c>
      <c r="U11" s="53"/>
      <c r="V11" s="52" t="s">
        <v>190</v>
      </c>
      <c r="Y11" s="53"/>
      <c r="Z11" s="53"/>
      <c r="AA11" s="53"/>
    </row>
    <row r="12" spans="1:27" s="52" customFormat="1" ht="12.75" customHeight="1">
      <c r="A12" s="244" t="s">
        <v>186</v>
      </c>
      <c r="B12" s="244"/>
      <c r="C12" s="244"/>
      <c r="D12" s="246"/>
      <c r="E12" s="251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46" t="s">
        <v>189</v>
      </c>
      <c r="Y12" s="53"/>
      <c r="Z12" s="53"/>
      <c r="AA12" s="53"/>
    </row>
    <row r="13" spans="2:27" s="52" customFormat="1" ht="12.75" customHeight="1">
      <c r="B13" s="52" t="s">
        <v>26</v>
      </c>
      <c r="F13" s="250">
        <v>460.15</v>
      </c>
      <c r="G13" s="250">
        <v>460.15</v>
      </c>
      <c r="H13" s="250">
        <v>0</v>
      </c>
      <c r="I13" s="250">
        <v>200.8</v>
      </c>
      <c r="J13" s="250">
        <v>200.8</v>
      </c>
      <c r="K13" s="250">
        <v>0</v>
      </c>
      <c r="L13" s="250">
        <v>0</v>
      </c>
      <c r="M13" s="250">
        <v>0</v>
      </c>
      <c r="N13" s="250">
        <v>0</v>
      </c>
      <c r="O13" s="250">
        <v>395.04</v>
      </c>
      <c r="P13" s="250">
        <v>201.59</v>
      </c>
      <c r="Q13" s="250">
        <v>193.45</v>
      </c>
      <c r="R13" s="250">
        <v>232.56</v>
      </c>
      <c r="S13" s="250">
        <v>232.56</v>
      </c>
      <c r="T13" s="250">
        <v>0</v>
      </c>
      <c r="U13" s="53"/>
      <c r="V13" s="52" t="s">
        <v>31</v>
      </c>
      <c r="Y13" s="53"/>
      <c r="Z13" s="53"/>
      <c r="AA13" s="53"/>
    </row>
    <row r="14" spans="2:27" s="52" customFormat="1" ht="12.75" customHeight="1">
      <c r="B14" s="52" t="s">
        <v>27</v>
      </c>
      <c r="F14" s="250">
        <v>21423.85</v>
      </c>
      <c r="G14" s="250">
        <v>11271.01</v>
      </c>
      <c r="H14" s="250">
        <v>10152.84</v>
      </c>
      <c r="I14" s="250">
        <v>27576.15</v>
      </c>
      <c r="J14" s="250">
        <v>12973.33</v>
      </c>
      <c r="K14" s="250">
        <v>14602.82</v>
      </c>
      <c r="L14" s="250">
        <v>23436.21</v>
      </c>
      <c r="M14" s="250">
        <v>12059.21</v>
      </c>
      <c r="N14" s="250">
        <v>11377</v>
      </c>
      <c r="O14" s="250">
        <v>22070.24</v>
      </c>
      <c r="P14" s="250">
        <v>12335.93</v>
      </c>
      <c r="Q14" s="250">
        <v>9734.31</v>
      </c>
      <c r="R14" s="250">
        <v>21215.57</v>
      </c>
      <c r="S14" s="250">
        <v>10159.26</v>
      </c>
      <c r="T14" s="250">
        <v>11056.31</v>
      </c>
      <c r="U14" s="53"/>
      <c r="V14" s="52" t="s">
        <v>32</v>
      </c>
      <c r="Y14" s="53"/>
      <c r="Z14" s="53"/>
      <c r="AA14" s="53"/>
    </row>
    <row r="15" spans="6:27" s="52" customFormat="1" ht="12.75" customHeight="1"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53"/>
      <c r="V15" s="52" t="s">
        <v>274</v>
      </c>
      <c r="Y15" s="53"/>
      <c r="Z15" s="53"/>
      <c r="AA15" s="53"/>
    </row>
    <row r="16" spans="2:27" s="52" customFormat="1" ht="12.75" customHeight="1">
      <c r="B16" s="52" t="s">
        <v>174</v>
      </c>
      <c r="F16" s="250">
        <v>0</v>
      </c>
      <c r="G16" s="250">
        <v>0</v>
      </c>
      <c r="H16" s="250">
        <v>0</v>
      </c>
      <c r="I16" s="250">
        <v>267.53</v>
      </c>
      <c r="J16" s="250">
        <v>267.53</v>
      </c>
      <c r="K16" s="250">
        <v>0</v>
      </c>
      <c r="L16" s="250">
        <v>448.08</v>
      </c>
      <c r="M16" s="250">
        <v>448.08</v>
      </c>
      <c r="N16" s="250">
        <v>0</v>
      </c>
      <c r="O16" s="250">
        <v>201.43</v>
      </c>
      <c r="P16" s="250">
        <v>201.43</v>
      </c>
      <c r="Q16" s="250">
        <v>0</v>
      </c>
      <c r="R16" s="250">
        <v>331.12</v>
      </c>
      <c r="S16" s="250">
        <v>331.12</v>
      </c>
      <c r="T16" s="250">
        <v>0</v>
      </c>
      <c r="U16" s="53"/>
      <c r="W16" s="52" t="s">
        <v>275</v>
      </c>
      <c r="Y16" s="53"/>
      <c r="Z16" s="53"/>
      <c r="AA16" s="53"/>
    </row>
    <row r="17" spans="2:27" s="52" customFormat="1" ht="12.75" customHeight="1">
      <c r="B17" s="315" t="s">
        <v>276</v>
      </c>
      <c r="C17" s="315"/>
      <c r="D17" s="315"/>
      <c r="E17" s="316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53"/>
      <c r="V17" s="52" t="s">
        <v>243</v>
      </c>
      <c r="Y17" s="53"/>
      <c r="Z17" s="53"/>
      <c r="AA17" s="53"/>
    </row>
    <row r="18" spans="3:27" s="52" customFormat="1" ht="12.75" customHeight="1">
      <c r="C18" s="52" t="s">
        <v>277</v>
      </c>
      <c r="F18" s="250">
        <v>324.81</v>
      </c>
      <c r="G18" s="250">
        <v>177.64</v>
      </c>
      <c r="H18" s="250">
        <v>147.17</v>
      </c>
      <c r="I18" s="250">
        <v>260.57</v>
      </c>
      <c r="J18" s="250">
        <v>260.57</v>
      </c>
      <c r="K18" s="250">
        <v>0</v>
      </c>
      <c r="L18" s="250">
        <v>0</v>
      </c>
      <c r="M18" s="250">
        <v>0</v>
      </c>
      <c r="N18" s="250">
        <v>0</v>
      </c>
      <c r="O18" s="250">
        <v>279.26</v>
      </c>
      <c r="P18" s="250">
        <v>279.26</v>
      </c>
      <c r="Q18" s="250">
        <v>0</v>
      </c>
      <c r="R18" s="250">
        <v>0</v>
      </c>
      <c r="S18" s="250">
        <v>0</v>
      </c>
      <c r="T18" s="250">
        <v>0</v>
      </c>
      <c r="U18" s="53"/>
      <c r="W18" s="52" t="s">
        <v>191</v>
      </c>
      <c r="Y18" s="53"/>
      <c r="Z18" s="53"/>
      <c r="AA18" s="53"/>
    </row>
    <row r="19" spans="2:27" s="52" customFormat="1" ht="12.75" customHeight="1">
      <c r="B19" s="52" t="s">
        <v>28</v>
      </c>
      <c r="F19" s="250">
        <v>16478.92</v>
      </c>
      <c r="G19" s="250">
        <v>13932.55</v>
      </c>
      <c r="H19" s="250">
        <v>2546.37</v>
      </c>
      <c r="I19" s="250">
        <v>13708</v>
      </c>
      <c r="J19" s="250">
        <v>11708.39</v>
      </c>
      <c r="K19" s="250">
        <v>1999.61</v>
      </c>
      <c r="L19" s="250">
        <v>11876.12</v>
      </c>
      <c r="M19" s="250">
        <v>9745.37</v>
      </c>
      <c r="N19" s="250">
        <v>2130.75</v>
      </c>
      <c r="O19" s="250">
        <v>13792.48</v>
      </c>
      <c r="P19" s="250">
        <v>12632.84</v>
      </c>
      <c r="Q19" s="250">
        <v>1159.64</v>
      </c>
      <c r="R19" s="250">
        <v>14353.73</v>
      </c>
      <c r="S19" s="250">
        <v>12824.87</v>
      </c>
      <c r="T19" s="250">
        <v>1528.86</v>
      </c>
      <c r="U19" s="53"/>
      <c r="V19" s="52" t="s">
        <v>65</v>
      </c>
      <c r="Y19" s="53"/>
      <c r="Z19" s="53"/>
      <c r="AA19" s="53"/>
    </row>
    <row r="20" spans="2:27" s="52" customFormat="1" ht="12.75" customHeight="1">
      <c r="B20" s="52" t="s">
        <v>278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53"/>
      <c r="V20" s="52" t="s">
        <v>279</v>
      </c>
      <c r="Y20" s="53"/>
      <c r="Z20" s="53"/>
      <c r="AA20" s="53"/>
    </row>
    <row r="21" spans="3:27" s="52" customFormat="1" ht="12.75" customHeight="1">
      <c r="C21" s="52" t="s">
        <v>280</v>
      </c>
      <c r="F21" s="250">
        <v>55475.79</v>
      </c>
      <c r="G21" s="250">
        <v>28778.53</v>
      </c>
      <c r="H21" s="250">
        <v>26697.27</v>
      </c>
      <c r="I21" s="250">
        <v>53918.64</v>
      </c>
      <c r="J21" s="250">
        <v>28447.88</v>
      </c>
      <c r="K21" s="250">
        <v>25470.76</v>
      </c>
      <c r="L21" s="250">
        <v>55898.38</v>
      </c>
      <c r="M21" s="250">
        <v>28866.96</v>
      </c>
      <c r="N21" s="250">
        <v>27031.42</v>
      </c>
      <c r="O21" s="250">
        <v>57019.05</v>
      </c>
      <c r="P21" s="250">
        <v>29142.07</v>
      </c>
      <c r="Q21" s="250">
        <v>27876.98</v>
      </c>
      <c r="R21" s="250">
        <v>53868.26</v>
      </c>
      <c r="S21" s="250">
        <v>27857.33</v>
      </c>
      <c r="T21" s="250">
        <v>26010.93</v>
      </c>
      <c r="U21" s="53"/>
      <c r="W21" s="52" t="s">
        <v>281</v>
      </c>
      <c r="Y21" s="53"/>
      <c r="Z21" s="53"/>
      <c r="AA21" s="53"/>
    </row>
    <row r="22" spans="2:27" s="52" customFormat="1" ht="12.75" customHeight="1">
      <c r="B22" s="52" t="s">
        <v>240</v>
      </c>
      <c r="F22" s="250">
        <v>2578.71</v>
      </c>
      <c r="G22" s="250">
        <v>2111.64</v>
      </c>
      <c r="H22" s="250">
        <v>467.08</v>
      </c>
      <c r="I22" s="250">
        <v>3251.06</v>
      </c>
      <c r="J22" s="250">
        <v>3050.43</v>
      </c>
      <c r="K22" s="250">
        <v>200.62</v>
      </c>
      <c r="L22" s="250">
        <v>3160.44</v>
      </c>
      <c r="M22" s="250">
        <v>2828.44</v>
      </c>
      <c r="N22" s="250">
        <v>331.99</v>
      </c>
      <c r="O22" s="250">
        <v>3405.68</v>
      </c>
      <c r="P22" s="250">
        <v>3013.39</v>
      </c>
      <c r="Q22" s="250">
        <v>392.29</v>
      </c>
      <c r="R22" s="250">
        <v>1649.7</v>
      </c>
      <c r="S22" s="250">
        <v>1649.7</v>
      </c>
      <c r="T22" s="250">
        <v>0</v>
      </c>
      <c r="U22" s="53"/>
      <c r="V22" s="52" t="s">
        <v>192</v>
      </c>
      <c r="Y22" s="53"/>
      <c r="Z22" s="53"/>
      <c r="AA22" s="53"/>
    </row>
    <row r="23" spans="2:27" s="52" customFormat="1" ht="12.75" customHeight="1">
      <c r="B23" s="52" t="s">
        <v>241</v>
      </c>
      <c r="F23" s="250">
        <v>24130.95</v>
      </c>
      <c r="G23" s="250">
        <v>7367.5</v>
      </c>
      <c r="H23" s="250">
        <v>16763.45</v>
      </c>
      <c r="I23" s="250">
        <v>21049.59</v>
      </c>
      <c r="J23" s="250">
        <v>5664.64</v>
      </c>
      <c r="K23" s="250">
        <v>15384.95</v>
      </c>
      <c r="L23" s="250">
        <v>17736.33</v>
      </c>
      <c r="M23" s="250">
        <v>5695.84</v>
      </c>
      <c r="N23" s="250">
        <v>12040.49</v>
      </c>
      <c r="O23" s="250">
        <v>25398.32</v>
      </c>
      <c r="P23" s="250">
        <v>8477.23</v>
      </c>
      <c r="Q23" s="250">
        <v>16921.09</v>
      </c>
      <c r="R23" s="250">
        <v>29259.94</v>
      </c>
      <c r="S23" s="250">
        <v>9675.11</v>
      </c>
      <c r="T23" s="250">
        <v>19584.83</v>
      </c>
      <c r="U23" s="53"/>
      <c r="V23" s="52" t="s">
        <v>193</v>
      </c>
      <c r="Y23" s="53"/>
      <c r="Z23" s="53"/>
      <c r="AA23" s="53"/>
    </row>
    <row r="24" spans="2:27" s="52" customFormat="1" ht="12.75" customHeight="1">
      <c r="B24" s="52" t="s">
        <v>175</v>
      </c>
      <c r="C24" s="53"/>
      <c r="D24" s="53"/>
      <c r="E24" s="53"/>
      <c r="F24" s="250">
        <v>0</v>
      </c>
      <c r="G24" s="250">
        <v>0</v>
      </c>
      <c r="H24" s="250">
        <v>0</v>
      </c>
      <c r="I24" s="250">
        <v>759.31</v>
      </c>
      <c r="J24" s="250">
        <v>549.71</v>
      </c>
      <c r="K24" s="250">
        <v>209.6</v>
      </c>
      <c r="L24" s="250">
        <v>1385.64</v>
      </c>
      <c r="M24" s="250">
        <v>1179.88</v>
      </c>
      <c r="N24" s="250">
        <v>205.76</v>
      </c>
      <c r="O24" s="250">
        <v>0</v>
      </c>
      <c r="P24" s="250">
        <v>0</v>
      </c>
      <c r="Q24" s="250">
        <v>0</v>
      </c>
      <c r="R24" s="250">
        <v>737.36</v>
      </c>
      <c r="S24" s="250">
        <v>244.15</v>
      </c>
      <c r="T24" s="250">
        <v>493.21</v>
      </c>
      <c r="U24" s="53"/>
      <c r="V24" s="53" t="s">
        <v>194</v>
      </c>
      <c r="W24" s="53"/>
      <c r="X24" s="53"/>
      <c r="Y24" s="53"/>
      <c r="Z24" s="53"/>
      <c r="AA24" s="53"/>
    </row>
    <row r="25" spans="2:27" s="52" customFormat="1" ht="12.75" customHeight="1">
      <c r="B25" s="52" t="s">
        <v>176</v>
      </c>
      <c r="C25" s="53"/>
      <c r="D25" s="53"/>
      <c r="E25" s="53"/>
      <c r="F25" s="250">
        <v>3556.41</v>
      </c>
      <c r="G25" s="250">
        <v>2039.78</v>
      </c>
      <c r="H25" s="250">
        <v>1516.62</v>
      </c>
      <c r="I25" s="250">
        <v>3828.51</v>
      </c>
      <c r="J25" s="250">
        <v>1214.98</v>
      </c>
      <c r="K25" s="250">
        <v>2613.52</v>
      </c>
      <c r="L25" s="250">
        <v>2439.88</v>
      </c>
      <c r="M25" s="250">
        <v>1334.81</v>
      </c>
      <c r="N25" s="250">
        <v>1105.07</v>
      </c>
      <c r="O25" s="250">
        <v>3500.65</v>
      </c>
      <c r="P25" s="250">
        <v>1242.24</v>
      </c>
      <c r="Q25" s="250">
        <v>2258.41</v>
      </c>
      <c r="R25" s="250">
        <v>4362.49</v>
      </c>
      <c r="S25" s="250">
        <v>1457.58</v>
      </c>
      <c r="T25" s="250">
        <v>2904.92</v>
      </c>
      <c r="U25" s="53"/>
      <c r="V25" s="53" t="s">
        <v>195</v>
      </c>
      <c r="W25" s="53"/>
      <c r="X25" s="53"/>
      <c r="Y25" s="53"/>
      <c r="Z25" s="53"/>
      <c r="AA25" s="53"/>
    </row>
    <row r="26" spans="2:27" s="52" customFormat="1" ht="12.75" customHeight="1">
      <c r="B26" s="53" t="s">
        <v>177</v>
      </c>
      <c r="C26" s="53"/>
      <c r="D26" s="53"/>
      <c r="E26" s="53"/>
      <c r="F26" s="250">
        <v>399.92</v>
      </c>
      <c r="G26" s="250">
        <v>0</v>
      </c>
      <c r="H26" s="250">
        <v>399.92</v>
      </c>
      <c r="I26" s="250">
        <v>333.59</v>
      </c>
      <c r="J26" s="250">
        <v>158.33</v>
      </c>
      <c r="K26" s="250">
        <v>175.26</v>
      </c>
      <c r="L26" s="250">
        <v>256.88</v>
      </c>
      <c r="M26" s="250">
        <v>0</v>
      </c>
      <c r="N26" s="250">
        <v>256.88</v>
      </c>
      <c r="O26" s="250">
        <v>856.81</v>
      </c>
      <c r="P26" s="250">
        <v>285</v>
      </c>
      <c r="Q26" s="250">
        <v>571.81</v>
      </c>
      <c r="R26" s="250">
        <v>129.13</v>
      </c>
      <c r="S26" s="250">
        <v>129.13</v>
      </c>
      <c r="T26" s="250">
        <v>0</v>
      </c>
      <c r="U26" s="53"/>
      <c r="V26" s="53" t="s">
        <v>196</v>
      </c>
      <c r="W26" s="53"/>
      <c r="X26" s="53"/>
      <c r="Y26" s="53"/>
      <c r="Z26" s="53"/>
      <c r="AA26" s="53"/>
    </row>
    <row r="27" spans="2:27" s="52" customFormat="1" ht="12.75" customHeight="1">
      <c r="B27" s="315" t="s">
        <v>178</v>
      </c>
      <c r="C27" s="315"/>
      <c r="D27" s="315"/>
      <c r="E27" s="316"/>
      <c r="F27" s="250">
        <v>1603.11</v>
      </c>
      <c r="G27" s="250">
        <v>818.8</v>
      </c>
      <c r="H27" s="250">
        <v>784.31</v>
      </c>
      <c r="I27" s="250">
        <v>1798.45</v>
      </c>
      <c r="J27" s="250">
        <v>1003.95</v>
      </c>
      <c r="K27" s="250">
        <v>794.5</v>
      </c>
      <c r="L27" s="250">
        <v>2169.83</v>
      </c>
      <c r="M27" s="250">
        <v>973.4</v>
      </c>
      <c r="N27" s="250">
        <v>1196.43</v>
      </c>
      <c r="O27" s="250">
        <v>2173</v>
      </c>
      <c r="P27" s="250">
        <v>770.71</v>
      </c>
      <c r="Q27" s="250">
        <v>1402.29</v>
      </c>
      <c r="R27" s="250">
        <v>947.05</v>
      </c>
      <c r="S27" s="250">
        <v>747.37</v>
      </c>
      <c r="T27" s="250">
        <v>199.68</v>
      </c>
      <c r="U27" s="53"/>
      <c r="V27" s="52" t="s">
        <v>197</v>
      </c>
      <c r="W27" s="53"/>
      <c r="X27" s="53"/>
      <c r="Y27" s="53"/>
      <c r="Z27" s="53"/>
      <c r="AA27" s="53"/>
    </row>
    <row r="28" spans="2:27" s="52" customFormat="1" ht="12.75" customHeight="1">
      <c r="B28" s="52" t="s">
        <v>179</v>
      </c>
      <c r="C28" s="53"/>
      <c r="D28" s="53"/>
      <c r="E28" s="53"/>
      <c r="F28" s="250">
        <v>566.98</v>
      </c>
      <c r="G28" s="250">
        <v>260.72</v>
      </c>
      <c r="H28" s="250">
        <v>306.26</v>
      </c>
      <c r="I28" s="250">
        <v>665.8</v>
      </c>
      <c r="J28" s="250">
        <v>270</v>
      </c>
      <c r="K28" s="250">
        <v>395.81</v>
      </c>
      <c r="L28" s="250">
        <v>317.85</v>
      </c>
      <c r="M28" s="250">
        <v>166.3</v>
      </c>
      <c r="N28" s="250">
        <v>151.56</v>
      </c>
      <c r="O28" s="250">
        <v>1420.31</v>
      </c>
      <c r="P28" s="250">
        <v>1153.05</v>
      </c>
      <c r="Q28" s="250">
        <v>267.26</v>
      </c>
      <c r="R28" s="250">
        <v>536.27</v>
      </c>
      <c r="S28" s="250">
        <v>536.27</v>
      </c>
      <c r="T28" s="250">
        <v>0</v>
      </c>
      <c r="U28" s="53"/>
      <c r="V28" s="53" t="s">
        <v>198</v>
      </c>
      <c r="W28" s="53"/>
      <c r="X28" s="53"/>
      <c r="Y28" s="53"/>
      <c r="Z28" s="53"/>
      <c r="AA28" s="53"/>
    </row>
    <row r="29" spans="2:27" s="52" customFormat="1" ht="12.75" customHeight="1">
      <c r="B29" s="53" t="s">
        <v>180</v>
      </c>
      <c r="C29" s="53"/>
      <c r="D29" s="53"/>
      <c r="E29" s="53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53"/>
      <c r="V29" s="53" t="s">
        <v>199</v>
      </c>
      <c r="W29" s="53"/>
      <c r="X29" s="53"/>
      <c r="Y29" s="53"/>
      <c r="Z29" s="53"/>
      <c r="AA29" s="53"/>
    </row>
    <row r="30" spans="3:27" s="52" customFormat="1" ht="12.75" customHeight="1">
      <c r="C30" s="53" t="s">
        <v>242</v>
      </c>
      <c r="D30" s="53"/>
      <c r="E30" s="53"/>
      <c r="F30" s="250">
        <v>9748.98</v>
      </c>
      <c r="G30" s="250">
        <v>5157.13</v>
      </c>
      <c r="H30" s="250">
        <v>4591.85</v>
      </c>
      <c r="I30" s="250">
        <v>14644.9</v>
      </c>
      <c r="J30" s="250">
        <v>8904.88</v>
      </c>
      <c r="K30" s="250">
        <v>5740.02</v>
      </c>
      <c r="L30" s="250">
        <v>13927.11</v>
      </c>
      <c r="M30" s="250">
        <v>8366.91</v>
      </c>
      <c r="N30" s="250">
        <v>5560.2</v>
      </c>
      <c r="O30" s="250">
        <v>10665.89</v>
      </c>
      <c r="P30" s="250">
        <v>6527.19</v>
      </c>
      <c r="Q30" s="250">
        <v>4138.7</v>
      </c>
      <c r="R30" s="250">
        <v>11854.67</v>
      </c>
      <c r="S30" s="250">
        <v>8290.07</v>
      </c>
      <c r="T30" s="250">
        <v>3564.6</v>
      </c>
      <c r="U30" s="53"/>
      <c r="V30" s="53"/>
      <c r="W30" s="53" t="s">
        <v>97</v>
      </c>
      <c r="X30" s="53"/>
      <c r="Y30" s="53"/>
      <c r="Z30" s="53"/>
      <c r="AA30" s="53"/>
    </row>
    <row r="31" spans="2:27" s="52" customFormat="1" ht="12.75" customHeight="1">
      <c r="B31" s="53" t="s">
        <v>29</v>
      </c>
      <c r="C31" s="53"/>
      <c r="D31" s="53"/>
      <c r="E31" s="53"/>
      <c r="F31" s="250">
        <v>10680.45</v>
      </c>
      <c r="G31" s="250">
        <v>1419.44</v>
      </c>
      <c r="H31" s="250">
        <v>9261</v>
      </c>
      <c r="I31" s="250">
        <v>8759.89</v>
      </c>
      <c r="J31" s="250">
        <v>1101.05</v>
      </c>
      <c r="K31" s="250">
        <v>7658.84</v>
      </c>
      <c r="L31" s="250">
        <v>8294.23</v>
      </c>
      <c r="M31" s="250">
        <v>1322.32</v>
      </c>
      <c r="N31" s="250">
        <v>6971.92</v>
      </c>
      <c r="O31" s="250">
        <v>7884.82</v>
      </c>
      <c r="P31" s="250">
        <v>2011</v>
      </c>
      <c r="Q31" s="250">
        <v>5873.82</v>
      </c>
      <c r="R31" s="250">
        <v>8580.85</v>
      </c>
      <c r="S31" s="250">
        <v>2171.52</v>
      </c>
      <c r="T31" s="250">
        <v>6409.32</v>
      </c>
      <c r="U31" s="53"/>
      <c r="V31" s="53" t="s">
        <v>33</v>
      </c>
      <c r="W31" s="53"/>
      <c r="X31" s="53"/>
      <c r="Y31" s="53"/>
      <c r="Z31" s="53"/>
      <c r="AA31" s="53"/>
    </row>
    <row r="32" spans="2:27" s="52" customFormat="1" ht="12.75" customHeight="1">
      <c r="B32" s="315" t="s">
        <v>181</v>
      </c>
      <c r="C32" s="315"/>
      <c r="D32" s="315"/>
      <c r="E32" s="316"/>
      <c r="F32" s="250">
        <v>8075</v>
      </c>
      <c r="G32" s="250">
        <v>1558.06</v>
      </c>
      <c r="H32" s="250">
        <v>6516.94</v>
      </c>
      <c r="I32" s="250">
        <v>5403.63</v>
      </c>
      <c r="J32" s="250">
        <v>879.1</v>
      </c>
      <c r="K32" s="250">
        <v>4524.53</v>
      </c>
      <c r="L32" s="250">
        <v>7047.55</v>
      </c>
      <c r="M32" s="250">
        <v>1621.64</v>
      </c>
      <c r="N32" s="250">
        <v>5425.91</v>
      </c>
      <c r="O32" s="250">
        <v>6727.74</v>
      </c>
      <c r="P32" s="250">
        <v>1198.12</v>
      </c>
      <c r="Q32" s="250">
        <v>5529.62</v>
      </c>
      <c r="R32" s="250">
        <v>7817.5</v>
      </c>
      <c r="S32" s="250">
        <v>1928.84</v>
      </c>
      <c r="T32" s="250">
        <v>5888.66</v>
      </c>
      <c r="U32" s="53"/>
      <c r="V32" s="53" t="s">
        <v>200</v>
      </c>
      <c r="W32" s="53"/>
      <c r="X32" s="53"/>
      <c r="Y32" s="53"/>
      <c r="Z32" s="53"/>
      <c r="AA32" s="53"/>
    </row>
    <row r="33" spans="2:27" s="52" customFormat="1" ht="12.75" customHeight="1">
      <c r="B33" s="52" t="s">
        <v>182</v>
      </c>
      <c r="C33" s="53"/>
      <c r="D33" s="53"/>
      <c r="E33" s="53"/>
      <c r="F33" s="250">
        <v>850.1</v>
      </c>
      <c r="G33" s="250">
        <v>562.58</v>
      </c>
      <c r="H33" s="250">
        <v>287.52</v>
      </c>
      <c r="I33" s="250">
        <v>1611.38</v>
      </c>
      <c r="J33" s="250">
        <v>1198.88</v>
      </c>
      <c r="K33" s="250">
        <v>412.51</v>
      </c>
      <c r="L33" s="250">
        <v>1669.51</v>
      </c>
      <c r="M33" s="250">
        <v>998.83</v>
      </c>
      <c r="N33" s="250">
        <v>670.68</v>
      </c>
      <c r="O33" s="250">
        <v>1556.61</v>
      </c>
      <c r="P33" s="250">
        <v>629.56</v>
      </c>
      <c r="Q33" s="250">
        <v>927.05</v>
      </c>
      <c r="R33" s="250">
        <v>2309.72</v>
      </c>
      <c r="S33" s="250">
        <v>1755.94</v>
      </c>
      <c r="T33" s="250">
        <v>553.79</v>
      </c>
      <c r="U33" s="53"/>
      <c r="V33" s="53" t="s">
        <v>201</v>
      </c>
      <c r="W33" s="53"/>
      <c r="X33" s="53"/>
      <c r="Y33" s="53"/>
      <c r="Z33" s="53"/>
      <c r="AA33" s="53"/>
    </row>
    <row r="34" spans="2:27" s="52" customFormat="1" ht="12.75" customHeight="1">
      <c r="B34" s="52" t="s">
        <v>183</v>
      </c>
      <c r="C34" s="53"/>
      <c r="D34" s="53"/>
      <c r="E34" s="53"/>
      <c r="F34" s="250">
        <v>5623.72</v>
      </c>
      <c r="G34" s="250">
        <v>2002.6</v>
      </c>
      <c r="H34" s="250">
        <v>3621.12</v>
      </c>
      <c r="I34" s="250">
        <v>6664.64</v>
      </c>
      <c r="J34" s="250">
        <v>1727.88</v>
      </c>
      <c r="K34" s="250">
        <v>4936.76</v>
      </c>
      <c r="L34" s="250">
        <v>5945.45</v>
      </c>
      <c r="M34" s="250">
        <v>1643.54</v>
      </c>
      <c r="N34" s="250">
        <v>4301.91</v>
      </c>
      <c r="O34" s="250">
        <v>7021.27</v>
      </c>
      <c r="P34" s="250">
        <v>1906.55</v>
      </c>
      <c r="Q34" s="250">
        <v>5114.72</v>
      </c>
      <c r="R34" s="250">
        <v>6479.62</v>
      </c>
      <c r="S34" s="250">
        <v>1974.19</v>
      </c>
      <c r="T34" s="250">
        <v>4505.43</v>
      </c>
      <c r="U34" s="53"/>
      <c r="V34" s="52" t="s">
        <v>202</v>
      </c>
      <c r="X34" s="53"/>
      <c r="Y34" s="53"/>
      <c r="Z34" s="53"/>
      <c r="AA34" s="53"/>
    </row>
    <row r="35" spans="2:27" s="52" customFormat="1" ht="12.75" customHeight="1">
      <c r="B35" s="315" t="s">
        <v>282</v>
      </c>
      <c r="C35" s="315"/>
      <c r="D35" s="315"/>
      <c r="E35" s="316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53"/>
      <c r="V35" s="53" t="s">
        <v>283</v>
      </c>
      <c r="W35" s="53"/>
      <c r="X35" s="53"/>
      <c r="Y35" s="53"/>
      <c r="Z35" s="53"/>
      <c r="AA35" s="53"/>
    </row>
    <row r="36" spans="1:27" s="52" customFormat="1" ht="12.75" customHeight="1">
      <c r="A36" s="253"/>
      <c r="B36" s="253"/>
      <c r="C36" s="53" t="s">
        <v>284</v>
      </c>
      <c r="D36" s="253"/>
      <c r="E36" s="254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53"/>
      <c r="V36" s="53"/>
      <c r="W36" s="53" t="s">
        <v>285</v>
      </c>
      <c r="X36" s="53"/>
      <c r="Y36" s="53"/>
      <c r="Z36" s="53"/>
      <c r="AA36" s="53"/>
    </row>
    <row r="37" spans="1:27" s="52" customFormat="1" ht="12.75" customHeight="1">
      <c r="A37" s="235"/>
      <c r="B37" s="235"/>
      <c r="C37" s="53" t="s">
        <v>286</v>
      </c>
      <c r="D37" s="235"/>
      <c r="E37" s="255"/>
      <c r="F37" s="250">
        <v>588.44</v>
      </c>
      <c r="G37" s="250">
        <v>0</v>
      </c>
      <c r="H37" s="250">
        <v>588.44</v>
      </c>
      <c r="I37" s="250">
        <v>1570.18</v>
      </c>
      <c r="J37" s="250">
        <v>161.16</v>
      </c>
      <c r="K37" s="250">
        <v>1409.01</v>
      </c>
      <c r="L37" s="250">
        <v>2839.45</v>
      </c>
      <c r="M37" s="250">
        <v>502.54</v>
      </c>
      <c r="N37" s="250">
        <v>2336.91</v>
      </c>
      <c r="O37" s="250">
        <v>2474.74</v>
      </c>
      <c r="P37" s="250">
        <v>668.29</v>
      </c>
      <c r="Q37" s="250">
        <v>1806.44</v>
      </c>
      <c r="R37" s="250">
        <v>901.67</v>
      </c>
      <c r="S37" s="250">
        <v>0</v>
      </c>
      <c r="T37" s="250">
        <v>901.67</v>
      </c>
      <c r="U37" s="53"/>
      <c r="V37" s="53"/>
      <c r="W37" s="53" t="s">
        <v>287</v>
      </c>
      <c r="X37" s="53"/>
      <c r="Y37" s="53"/>
      <c r="Z37" s="53"/>
      <c r="AA37" s="53"/>
    </row>
    <row r="38" spans="1:27" s="52" customFormat="1" ht="12.75" customHeight="1">
      <c r="A38" s="235"/>
      <c r="B38" s="235"/>
      <c r="C38" s="53"/>
      <c r="D38" s="235"/>
      <c r="E38" s="255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53"/>
      <c r="V38" s="53" t="s">
        <v>288</v>
      </c>
      <c r="W38" s="53"/>
      <c r="X38" s="53"/>
      <c r="Y38" s="53"/>
      <c r="Z38" s="53"/>
      <c r="AA38" s="53"/>
    </row>
    <row r="39" spans="2:27" s="52" customFormat="1" ht="12.75" customHeight="1">
      <c r="B39" s="53" t="s">
        <v>184</v>
      </c>
      <c r="C39" s="53"/>
      <c r="D39" s="53"/>
      <c r="E39" s="53"/>
      <c r="F39" s="250">
        <v>0</v>
      </c>
      <c r="G39" s="250">
        <v>0</v>
      </c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  <c r="S39" s="250">
        <v>0</v>
      </c>
      <c r="T39" s="250">
        <v>0</v>
      </c>
      <c r="U39" s="53"/>
      <c r="V39" s="53"/>
      <c r="W39" s="53" t="s">
        <v>289</v>
      </c>
      <c r="X39" s="53"/>
      <c r="Y39" s="53"/>
      <c r="Z39" s="53"/>
      <c r="AA39" s="53"/>
    </row>
    <row r="40" spans="1:27" s="52" customFormat="1" ht="12.75" customHeight="1">
      <c r="A40" s="53"/>
      <c r="B40" s="53" t="s">
        <v>30</v>
      </c>
      <c r="C40" s="53"/>
      <c r="D40" s="53"/>
      <c r="E40" s="251"/>
      <c r="F40" s="250">
        <v>0</v>
      </c>
      <c r="G40" s="250">
        <v>0</v>
      </c>
      <c r="H40" s="250">
        <v>0</v>
      </c>
      <c r="I40" s="250">
        <v>0</v>
      </c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254.64</v>
      </c>
      <c r="S40" s="250">
        <v>254.64</v>
      </c>
      <c r="T40" s="250">
        <v>0</v>
      </c>
      <c r="U40" s="53"/>
      <c r="V40" s="53" t="s">
        <v>34</v>
      </c>
      <c r="W40" s="53"/>
      <c r="X40" s="53"/>
      <c r="Y40" s="53"/>
      <c r="Z40" s="53"/>
      <c r="AA40" s="53"/>
    </row>
    <row r="41" spans="1:27" s="52" customFormat="1" ht="3" customHeight="1">
      <c r="A41" s="124"/>
      <c r="B41" s="124"/>
      <c r="C41" s="124"/>
      <c r="D41" s="124"/>
      <c r="E41" s="256"/>
      <c r="F41" s="257"/>
      <c r="G41" s="258"/>
      <c r="H41" s="256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124"/>
      <c r="W41" s="124"/>
      <c r="X41" s="124"/>
      <c r="Y41" s="124"/>
      <c r="Z41" s="53"/>
      <c r="AA41" s="53"/>
    </row>
    <row r="42" spans="2:27" s="52" customFormat="1" ht="3" customHeight="1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</row>
    <row r="43" spans="2:27" s="52" customFormat="1" ht="13.5" customHeight="1">
      <c r="B43" s="52" t="s">
        <v>357</v>
      </c>
      <c r="I43" s="216"/>
      <c r="J43" s="216"/>
      <c r="K43" s="216"/>
      <c r="L43" s="216"/>
      <c r="M43" s="216"/>
      <c r="N43" s="52" t="s">
        <v>371</v>
      </c>
      <c r="S43" s="216"/>
      <c r="T43" s="216"/>
      <c r="Y43" s="53"/>
      <c r="Z43" s="53"/>
      <c r="AA43" s="53"/>
    </row>
    <row r="44" spans="1:27" s="260" customFormat="1" ht="15">
      <c r="A44" s="52"/>
      <c r="B44" s="52"/>
      <c r="C44" s="52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2"/>
      <c r="V44" s="52"/>
      <c r="W44" s="52"/>
      <c r="X44" s="52"/>
      <c r="Y44" s="53"/>
      <c r="Z44" s="53"/>
      <c r="AA44" s="53"/>
    </row>
    <row r="45" spans="2:27" ht="21.75">
      <c r="B45" s="50"/>
      <c r="E45" s="82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AA45" s="82"/>
    </row>
    <row r="46" spans="5:27" ht="21.75">
      <c r="E46" s="82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AA46" s="82"/>
    </row>
    <row r="48" ht="21.75">
      <c r="B48" s="49"/>
    </row>
    <row r="51" ht="21.75">
      <c r="B51" s="50"/>
    </row>
    <row r="52" ht="21.75">
      <c r="B52" s="50"/>
    </row>
    <row r="54" ht="21.75">
      <c r="B54" s="49"/>
    </row>
  </sheetData>
  <sheetProtection/>
  <mergeCells count="21">
    <mergeCell ref="W2:X3"/>
    <mergeCell ref="B4:E8"/>
    <mergeCell ref="F4:Q4"/>
    <mergeCell ref="R4:T4"/>
    <mergeCell ref="V4:X8"/>
    <mergeCell ref="F5:H5"/>
    <mergeCell ref="I5:K5"/>
    <mergeCell ref="L5:N5"/>
    <mergeCell ref="O5:Q5"/>
    <mergeCell ref="R5:T5"/>
    <mergeCell ref="F6:H6"/>
    <mergeCell ref="I6:K6"/>
    <mergeCell ref="L6:N6"/>
    <mergeCell ref="O6:Q6"/>
    <mergeCell ref="R6:T6"/>
    <mergeCell ref="V9:X9"/>
    <mergeCell ref="B17:E17"/>
    <mergeCell ref="B27:E27"/>
    <mergeCell ref="B32:E32"/>
    <mergeCell ref="B35:E35"/>
    <mergeCell ref="B9:E9"/>
  </mergeCells>
  <printOptions/>
  <pageMargins left="0.5905511811023623" right="0.3937007874015748" top="0.7086614173228347" bottom="0.5511811023622047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showGridLines="0" zoomScale="196" zoomScaleNormal="196" zoomScalePageLayoutView="0" workbookViewId="0" topLeftCell="A12">
      <selection activeCell="E20" sqref="E20"/>
    </sheetView>
  </sheetViews>
  <sheetFormatPr defaultColWidth="9.140625" defaultRowHeight="21.75"/>
  <cols>
    <col min="1" max="1" width="1.7109375" style="107" customWidth="1"/>
    <col min="2" max="2" width="6.140625" style="107" customWidth="1"/>
    <col min="3" max="3" width="4.140625" style="107" customWidth="1"/>
    <col min="4" max="4" width="1.1484375" style="107" customWidth="1"/>
    <col min="5" max="19" width="7.57421875" style="107" customWidth="1"/>
    <col min="20" max="20" width="0.5625" style="107" customWidth="1"/>
    <col min="21" max="21" width="16.8515625" style="107" customWidth="1"/>
    <col min="22" max="22" width="1.7109375" style="82" customWidth="1"/>
    <col min="23" max="23" width="3.140625" style="107" customWidth="1"/>
    <col min="24" max="16384" width="9.140625" style="107" customWidth="1"/>
  </cols>
  <sheetData>
    <row r="1" spans="2:22" s="47" customFormat="1" ht="21.75" customHeight="1">
      <c r="B1" s="47" t="s">
        <v>0</v>
      </c>
      <c r="C1" s="48">
        <v>2.5</v>
      </c>
      <c r="D1" s="47" t="s">
        <v>361</v>
      </c>
      <c r="V1" s="121"/>
    </row>
    <row r="2" spans="2:22" s="84" customFormat="1" ht="21.75" customHeight="1">
      <c r="B2" s="47" t="s">
        <v>208</v>
      </c>
      <c r="C2" s="48">
        <v>2.5</v>
      </c>
      <c r="D2" s="47" t="s">
        <v>362</v>
      </c>
      <c r="V2" s="122"/>
    </row>
    <row r="3" spans="1:21" ht="13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S3" s="344"/>
      <c r="T3" s="344"/>
      <c r="U3" s="344"/>
    </row>
    <row r="4" spans="1:22" s="43" customFormat="1" ht="21.75" customHeight="1">
      <c r="A4" s="127"/>
      <c r="B4" s="127"/>
      <c r="C4" s="127"/>
      <c r="D4" s="127"/>
      <c r="E4" s="345" t="s">
        <v>253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  <c r="Q4" s="345" t="s">
        <v>257</v>
      </c>
      <c r="R4" s="346"/>
      <c r="S4" s="347"/>
      <c r="T4" s="128"/>
      <c r="U4" s="127"/>
      <c r="V4" s="44"/>
    </row>
    <row r="5" spans="1:22" s="43" customFormat="1" ht="22.5" customHeight="1">
      <c r="A5" s="348" t="s">
        <v>66</v>
      </c>
      <c r="B5" s="348"/>
      <c r="C5" s="348"/>
      <c r="D5" s="349"/>
      <c r="E5" s="352" t="s">
        <v>93</v>
      </c>
      <c r="F5" s="353"/>
      <c r="G5" s="354"/>
      <c r="H5" s="352" t="s">
        <v>94</v>
      </c>
      <c r="I5" s="353"/>
      <c r="J5" s="354"/>
      <c r="K5" s="352" t="s">
        <v>95</v>
      </c>
      <c r="L5" s="353"/>
      <c r="M5" s="354"/>
      <c r="N5" s="352" t="s">
        <v>92</v>
      </c>
      <c r="O5" s="353"/>
      <c r="P5" s="354"/>
      <c r="Q5" s="352" t="s">
        <v>93</v>
      </c>
      <c r="R5" s="353"/>
      <c r="S5" s="354"/>
      <c r="T5" s="355" t="s">
        <v>67</v>
      </c>
      <c r="U5" s="356"/>
      <c r="V5" s="44"/>
    </row>
    <row r="6" spans="1:22" s="43" customFormat="1" ht="22.5" customHeight="1">
      <c r="A6" s="348"/>
      <c r="B6" s="348"/>
      <c r="C6" s="348"/>
      <c r="D6" s="349"/>
      <c r="E6" s="339" t="s">
        <v>88</v>
      </c>
      <c r="F6" s="340"/>
      <c r="G6" s="341"/>
      <c r="H6" s="339" t="s">
        <v>89</v>
      </c>
      <c r="I6" s="340"/>
      <c r="J6" s="341"/>
      <c r="K6" s="339" t="s">
        <v>90</v>
      </c>
      <c r="L6" s="340"/>
      <c r="M6" s="341"/>
      <c r="N6" s="339" t="s">
        <v>91</v>
      </c>
      <c r="O6" s="340"/>
      <c r="P6" s="341"/>
      <c r="Q6" s="339" t="s">
        <v>88</v>
      </c>
      <c r="R6" s="340"/>
      <c r="S6" s="341"/>
      <c r="T6" s="355"/>
      <c r="U6" s="356"/>
      <c r="V6" s="44"/>
    </row>
    <row r="7" spans="1:22" s="43" customFormat="1" ht="22.5" customHeight="1">
      <c r="A7" s="348"/>
      <c r="B7" s="348"/>
      <c r="C7" s="348"/>
      <c r="D7" s="349"/>
      <c r="E7" s="61" t="s">
        <v>1</v>
      </c>
      <c r="F7" s="28" t="s">
        <v>2</v>
      </c>
      <c r="G7" s="62" t="s">
        <v>3</v>
      </c>
      <c r="H7" s="29" t="s">
        <v>1</v>
      </c>
      <c r="I7" s="28" t="s">
        <v>2</v>
      </c>
      <c r="J7" s="62" t="s">
        <v>3</v>
      </c>
      <c r="K7" s="61" t="s">
        <v>1</v>
      </c>
      <c r="L7" s="28" t="s">
        <v>2</v>
      </c>
      <c r="M7" s="62" t="s">
        <v>3</v>
      </c>
      <c r="N7" s="61" t="s">
        <v>1</v>
      </c>
      <c r="O7" s="28" t="s">
        <v>2</v>
      </c>
      <c r="P7" s="62" t="s">
        <v>3</v>
      </c>
      <c r="Q7" s="61" t="s">
        <v>1</v>
      </c>
      <c r="R7" s="28" t="s">
        <v>2</v>
      </c>
      <c r="S7" s="62" t="s">
        <v>3</v>
      </c>
      <c r="T7" s="355"/>
      <c r="U7" s="356"/>
      <c r="V7" s="44"/>
    </row>
    <row r="8" spans="1:22" s="43" customFormat="1" ht="22.5" customHeight="1">
      <c r="A8" s="350"/>
      <c r="B8" s="350"/>
      <c r="C8" s="350"/>
      <c r="D8" s="351"/>
      <c r="E8" s="58" t="s">
        <v>4</v>
      </c>
      <c r="F8" s="35" t="s">
        <v>5</v>
      </c>
      <c r="G8" s="60" t="s">
        <v>6</v>
      </c>
      <c r="H8" s="59" t="s">
        <v>4</v>
      </c>
      <c r="I8" s="35" t="s">
        <v>5</v>
      </c>
      <c r="J8" s="60" t="s">
        <v>6</v>
      </c>
      <c r="K8" s="58" t="s">
        <v>4</v>
      </c>
      <c r="L8" s="35" t="s">
        <v>5</v>
      </c>
      <c r="M8" s="60" t="s">
        <v>6</v>
      </c>
      <c r="N8" s="58" t="s">
        <v>4</v>
      </c>
      <c r="O8" s="35" t="s">
        <v>5</v>
      </c>
      <c r="P8" s="60" t="s">
        <v>6</v>
      </c>
      <c r="Q8" s="58" t="s">
        <v>4</v>
      </c>
      <c r="R8" s="35" t="s">
        <v>5</v>
      </c>
      <c r="S8" s="60" t="s">
        <v>6</v>
      </c>
      <c r="T8" s="357"/>
      <c r="U8" s="358"/>
      <c r="V8" s="44"/>
    </row>
    <row r="9" spans="1:22" s="132" customFormat="1" ht="38.25" customHeight="1">
      <c r="A9" s="342" t="s">
        <v>121</v>
      </c>
      <c r="B9" s="342"/>
      <c r="C9" s="342"/>
      <c r="D9" s="343"/>
      <c r="E9" s="129">
        <v>332092.42</v>
      </c>
      <c r="F9" s="129">
        <v>177896.83</v>
      </c>
      <c r="G9" s="130">
        <v>154195.59</v>
      </c>
      <c r="H9" s="129">
        <v>334361.47</v>
      </c>
      <c r="I9" s="129">
        <v>179253.76</v>
      </c>
      <c r="J9" s="130">
        <v>155107.71</v>
      </c>
      <c r="K9" s="130">
        <v>329962.61</v>
      </c>
      <c r="L9" s="130">
        <v>177369.37</v>
      </c>
      <c r="M9" s="130">
        <v>152593.24</v>
      </c>
      <c r="N9" s="130">
        <v>329534.79</v>
      </c>
      <c r="O9" s="129">
        <v>180048.91</v>
      </c>
      <c r="P9" s="130">
        <v>149485.88</v>
      </c>
      <c r="Q9" s="129">
        <v>337864.91</v>
      </c>
      <c r="R9" s="129">
        <v>180961.58</v>
      </c>
      <c r="S9" s="130">
        <v>156903.33</v>
      </c>
      <c r="T9" s="359" t="s">
        <v>4</v>
      </c>
      <c r="U9" s="342"/>
      <c r="V9" s="131"/>
    </row>
    <row r="10" spans="1:22" s="43" customFormat="1" ht="30.75" customHeight="1">
      <c r="A10" s="43" t="s">
        <v>35</v>
      </c>
      <c r="E10" s="133">
        <v>13295.35</v>
      </c>
      <c r="F10" s="133">
        <v>10106.06</v>
      </c>
      <c r="G10" s="73">
        <v>3189.28</v>
      </c>
      <c r="H10" s="133">
        <v>15372.91</v>
      </c>
      <c r="I10" s="133">
        <v>11786.93</v>
      </c>
      <c r="J10" s="73">
        <v>3585.98</v>
      </c>
      <c r="K10" s="73">
        <v>15552.29</v>
      </c>
      <c r="L10" s="73">
        <v>11154.44</v>
      </c>
      <c r="M10" s="73">
        <v>4397.85</v>
      </c>
      <c r="N10" s="73">
        <v>13939.2</v>
      </c>
      <c r="O10" s="133">
        <v>9891.62</v>
      </c>
      <c r="P10" s="73">
        <v>4047.57</v>
      </c>
      <c r="Q10" s="133">
        <v>21120.52</v>
      </c>
      <c r="R10" s="133">
        <v>15913.45</v>
      </c>
      <c r="S10" s="73">
        <v>5207.08</v>
      </c>
      <c r="T10" s="134"/>
      <c r="U10" s="44" t="s">
        <v>68</v>
      </c>
      <c r="V10" s="44"/>
    </row>
    <row r="11" spans="1:22" s="43" customFormat="1" ht="30.75" customHeight="1">
      <c r="A11" s="43" t="s">
        <v>36</v>
      </c>
      <c r="E11" s="133">
        <v>27911.88</v>
      </c>
      <c r="F11" s="133">
        <v>9376.49</v>
      </c>
      <c r="G11" s="73">
        <v>18535.38</v>
      </c>
      <c r="H11" s="133">
        <v>30011.82</v>
      </c>
      <c r="I11" s="133">
        <v>12436.74</v>
      </c>
      <c r="J11" s="73">
        <v>17575.09</v>
      </c>
      <c r="K11" s="73">
        <v>29605.97</v>
      </c>
      <c r="L11" s="73">
        <v>12928.17</v>
      </c>
      <c r="M11" s="73">
        <v>16677.79</v>
      </c>
      <c r="N11" s="73">
        <v>25880.45</v>
      </c>
      <c r="O11" s="133">
        <v>11116.78</v>
      </c>
      <c r="P11" s="73">
        <v>14763.67</v>
      </c>
      <c r="Q11" s="133">
        <v>29084.37</v>
      </c>
      <c r="R11" s="133">
        <v>13315.36</v>
      </c>
      <c r="S11" s="73">
        <v>15769.01</v>
      </c>
      <c r="T11" s="134"/>
      <c r="U11" s="44" t="s">
        <v>69</v>
      </c>
      <c r="V11" s="44"/>
    </row>
    <row r="12" spans="1:22" s="43" customFormat="1" ht="30.75" customHeight="1">
      <c r="A12" s="43" t="s">
        <v>37</v>
      </c>
      <c r="E12" s="133">
        <v>86215.79</v>
      </c>
      <c r="F12" s="133">
        <v>51639.95</v>
      </c>
      <c r="G12" s="73">
        <v>34575.84</v>
      </c>
      <c r="H12" s="133">
        <v>89921.95</v>
      </c>
      <c r="I12" s="133">
        <v>52516.25</v>
      </c>
      <c r="J12" s="73">
        <v>37405.7</v>
      </c>
      <c r="K12" s="73">
        <v>92208.19</v>
      </c>
      <c r="L12" s="73">
        <v>50007.08</v>
      </c>
      <c r="M12" s="73">
        <v>42201.11</v>
      </c>
      <c r="N12" s="73">
        <v>96178.6</v>
      </c>
      <c r="O12" s="133">
        <v>55075.37</v>
      </c>
      <c r="P12" s="73">
        <v>41103.23</v>
      </c>
      <c r="Q12" s="133">
        <v>86747.85</v>
      </c>
      <c r="R12" s="133">
        <v>46584.4</v>
      </c>
      <c r="S12" s="73">
        <v>40163.45</v>
      </c>
      <c r="T12" s="134"/>
      <c r="U12" s="44" t="s">
        <v>70</v>
      </c>
      <c r="V12" s="44"/>
    </row>
    <row r="13" spans="1:22" s="43" customFormat="1" ht="30.75" customHeight="1">
      <c r="A13" s="43" t="s">
        <v>38</v>
      </c>
      <c r="E13" s="133">
        <v>115672.68</v>
      </c>
      <c r="F13" s="133">
        <v>66786.37</v>
      </c>
      <c r="G13" s="73">
        <v>48886.31</v>
      </c>
      <c r="H13" s="133">
        <v>112256.93</v>
      </c>
      <c r="I13" s="133">
        <v>66876.99</v>
      </c>
      <c r="J13" s="73">
        <v>45379.93</v>
      </c>
      <c r="K13" s="73">
        <v>106848.28</v>
      </c>
      <c r="L13" s="73">
        <v>63224.14</v>
      </c>
      <c r="M13" s="73">
        <v>43624.14</v>
      </c>
      <c r="N13" s="73">
        <v>112651.92</v>
      </c>
      <c r="O13" s="133">
        <v>65420.36</v>
      </c>
      <c r="P13" s="73">
        <v>47231.56</v>
      </c>
      <c r="Q13" s="133">
        <v>120319.37</v>
      </c>
      <c r="R13" s="133">
        <v>73358.89</v>
      </c>
      <c r="S13" s="73">
        <v>46960.48</v>
      </c>
      <c r="T13" s="134"/>
      <c r="U13" s="44" t="s">
        <v>71</v>
      </c>
      <c r="V13" s="44"/>
    </row>
    <row r="14" spans="1:22" s="43" customFormat="1" ht="30.75" customHeight="1">
      <c r="A14" s="43" t="s">
        <v>166</v>
      </c>
      <c r="E14" s="133">
        <v>88996.72</v>
      </c>
      <c r="F14" s="133">
        <v>39987.95</v>
      </c>
      <c r="G14" s="73">
        <v>49008.77</v>
      </c>
      <c r="H14" s="133">
        <v>86581.16</v>
      </c>
      <c r="I14" s="133">
        <v>35636.85</v>
      </c>
      <c r="J14" s="73">
        <v>50944.31</v>
      </c>
      <c r="K14" s="73">
        <v>85596.88</v>
      </c>
      <c r="L14" s="73">
        <v>39904.54</v>
      </c>
      <c r="M14" s="73">
        <v>45692.34</v>
      </c>
      <c r="N14" s="73">
        <v>80884.63</v>
      </c>
      <c r="O14" s="133">
        <v>38544.77</v>
      </c>
      <c r="P14" s="73">
        <v>42339.86</v>
      </c>
      <c r="Q14" s="133">
        <v>80452.01</v>
      </c>
      <c r="R14" s="133">
        <v>31648.7</v>
      </c>
      <c r="S14" s="73">
        <v>48803.31</v>
      </c>
      <c r="T14" s="134"/>
      <c r="U14" s="44" t="s">
        <v>72</v>
      </c>
      <c r="V14" s="44"/>
    </row>
    <row r="15" spans="5:22" s="43" customFormat="1" ht="30.75" customHeight="1">
      <c r="E15" s="133"/>
      <c r="F15" s="133"/>
      <c r="G15" s="73"/>
      <c r="H15" s="133"/>
      <c r="I15" s="133"/>
      <c r="J15" s="73"/>
      <c r="K15" s="73"/>
      <c r="L15" s="73"/>
      <c r="M15" s="73"/>
      <c r="N15" s="73"/>
      <c r="O15" s="133"/>
      <c r="P15" s="73"/>
      <c r="Q15" s="133"/>
      <c r="R15" s="133"/>
      <c r="S15" s="73"/>
      <c r="T15" s="134"/>
      <c r="U15" s="44" t="s">
        <v>290</v>
      </c>
      <c r="V15" s="44"/>
    </row>
    <row r="16" spans="1:22" s="43" customFormat="1" ht="30.75" customHeight="1">
      <c r="A16" s="44" t="s">
        <v>39</v>
      </c>
      <c r="B16" s="44"/>
      <c r="C16" s="44"/>
      <c r="D16" s="44"/>
      <c r="E16" s="133">
        <v>0</v>
      </c>
      <c r="F16" s="133">
        <v>0</v>
      </c>
      <c r="G16" s="73">
        <v>0</v>
      </c>
      <c r="H16" s="133">
        <v>216.7</v>
      </c>
      <c r="I16" s="133">
        <v>0</v>
      </c>
      <c r="J16" s="73">
        <v>216.7</v>
      </c>
      <c r="K16" s="73">
        <v>150.99</v>
      </c>
      <c r="L16" s="73">
        <v>150.99</v>
      </c>
      <c r="M16" s="73">
        <v>0</v>
      </c>
      <c r="N16" s="73">
        <v>0</v>
      </c>
      <c r="O16" s="133">
        <v>0</v>
      </c>
      <c r="P16" s="73">
        <v>0</v>
      </c>
      <c r="Q16" s="133">
        <v>140.78</v>
      </c>
      <c r="R16" s="133">
        <v>140.78</v>
      </c>
      <c r="S16" s="73">
        <v>0</v>
      </c>
      <c r="T16" s="221"/>
      <c r="U16" s="222" t="s">
        <v>291</v>
      </c>
      <c r="V16" s="44"/>
    </row>
    <row r="17" spans="1:22" s="43" customFormat="1" ht="9" customHeight="1">
      <c r="A17" s="138"/>
      <c r="B17" s="138"/>
      <c r="C17" s="138"/>
      <c r="D17" s="138"/>
      <c r="E17" s="217"/>
      <c r="F17" s="217"/>
      <c r="G17" s="218"/>
      <c r="H17" s="217"/>
      <c r="I17" s="217"/>
      <c r="J17" s="218"/>
      <c r="K17" s="218"/>
      <c r="L17" s="218"/>
      <c r="M17" s="218"/>
      <c r="N17" s="218"/>
      <c r="O17" s="217"/>
      <c r="P17" s="218"/>
      <c r="Q17" s="217"/>
      <c r="R17" s="217"/>
      <c r="S17" s="218"/>
      <c r="T17" s="219"/>
      <c r="U17" s="220"/>
      <c r="V17" s="44"/>
    </row>
    <row r="18" s="43" customFormat="1" ht="26.25" customHeight="1">
      <c r="B18" s="43" t="s">
        <v>357</v>
      </c>
    </row>
    <row r="19" s="43" customFormat="1" ht="22.5" customHeight="1">
      <c r="B19" s="43" t="s">
        <v>371</v>
      </c>
    </row>
    <row r="20" s="43" customFormat="1" ht="48" customHeight="1"/>
    <row r="21" spans="5:22" s="43" customFormat="1" ht="15.75"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V21" s="44"/>
    </row>
    <row r="22" spans="5:22" s="43" customFormat="1" ht="15.75"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V22" s="44"/>
    </row>
    <row r="23" s="43" customFormat="1" ht="15.75">
      <c r="V23" s="44"/>
    </row>
  </sheetData>
  <sheetProtection/>
  <mergeCells count="17">
    <mergeCell ref="H6:J6"/>
    <mergeCell ref="K6:M6"/>
    <mergeCell ref="N6:P6"/>
    <mergeCell ref="Q6:S6"/>
    <mergeCell ref="A9:D9"/>
    <mergeCell ref="S3:U3"/>
    <mergeCell ref="E4:P4"/>
    <mergeCell ref="Q4:S4"/>
    <mergeCell ref="A5:D8"/>
    <mergeCell ref="E5:G5"/>
    <mergeCell ref="H5:J5"/>
    <mergeCell ref="K5:M5"/>
    <mergeCell ref="N5:P5"/>
    <mergeCell ref="Q5:S5"/>
    <mergeCell ref="T5:U8"/>
    <mergeCell ref="T9:U9"/>
    <mergeCell ref="E6:G6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Y33"/>
  <sheetViews>
    <sheetView showGridLines="0" zoomScale="184" zoomScaleNormal="184" zoomScalePageLayoutView="0" workbookViewId="0" topLeftCell="B15">
      <selection activeCell="B29" sqref="B29"/>
    </sheetView>
  </sheetViews>
  <sheetFormatPr defaultColWidth="9.140625" defaultRowHeight="21.75"/>
  <cols>
    <col min="1" max="1" width="1.7109375" style="107" customWidth="1"/>
    <col min="2" max="2" width="6.00390625" style="107" customWidth="1"/>
    <col min="3" max="3" width="4.140625" style="107" customWidth="1"/>
    <col min="4" max="4" width="3.28125" style="107" customWidth="1"/>
    <col min="5" max="19" width="7.140625" style="107" customWidth="1"/>
    <col min="20" max="20" width="1.8515625" style="107" customWidth="1"/>
    <col min="21" max="21" width="19.00390625" style="107" customWidth="1"/>
    <col min="22" max="22" width="0.85546875" style="82" customWidth="1"/>
    <col min="23" max="23" width="5.140625" style="107" customWidth="1"/>
    <col min="24" max="16384" width="9.140625" style="107" customWidth="1"/>
  </cols>
  <sheetData>
    <row r="1" spans="2:25" s="47" customFormat="1" ht="21.75">
      <c r="B1" s="47" t="s">
        <v>0</v>
      </c>
      <c r="C1" s="48">
        <v>2.6</v>
      </c>
      <c r="D1" s="47" t="s">
        <v>363</v>
      </c>
      <c r="V1" s="121"/>
      <c r="W1" s="121"/>
      <c r="X1" s="121"/>
      <c r="Y1" s="121"/>
    </row>
    <row r="2" spans="2:24" s="47" customFormat="1" ht="21.75" customHeight="1">
      <c r="B2" s="47" t="s">
        <v>208</v>
      </c>
      <c r="C2" s="48">
        <v>2.6</v>
      </c>
      <c r="D2" s="47" t="s">
        <v>364</v>
      </c>
      <c r="U2" s="336"/>
      <c r="V2" s="121"/>
      <c r="W2" s="121"/>
      <c r="X2" s="121"/>
    </row>
    <row r="3" spans="3:25" s="84" customFormat="1" ht="9.75" customHeight="1">
      <c r="C3" s="48"/>
      <c r="U3" s="337"/>
      <c r="V3" s="122"/>
      <c r="W3" s="122"/>
      <c r="X3" s="122"/>
      <c r="Y3" s="122"/>
    </row>
    <row r="4" spans="1:25" s="43" customFormat="1" ht="20.25" customHeight="1">
      <c r="A4" s="362" t="s">
        <v>73</v>
      </c>
      <c r="B4" s="362"/>
      <c r="C4" s="362"/>
      <c r="D4" s="363"/>
      <c r="E4" s="352" t="s">
        <v>253</v>
      </c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4"/>
      <c r="Q4" s="352" t="s">
        <v>257</v>
      </c>
      <c r="R4" s="353"/>
      <c r="S4" s="354"/>
      <c r="T4" s="51"/>
      <c r="U4" s="127"/>
      <c r="V4" s="44"/>
      <c r="W4" s="44"/>
      <c r="X4" s="44"/>
      <c r="Y4" s="44"/>
    </row>
    <row r="5" spans="1:25" s="43" customFormat="1" ht="3" customHeight="1">
      <c r="A5" s="364"/>
      <c r="B5" s="364"/>
      <c r="C5" s="364"/>
      <c r="D5" s="365"/>
      <c r="E5" s="339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1"/>
      <c r="Q5" s="339"/>
      <c r="R5" s="340"/>
      <c r="S5" s="341"/>
      <c r="T5" s="134"/>
      <c r="U5" s="44"/>
      <c r="V5" s="44"/>
      <c r="W5" s="44"/>
      <c r="X5" s="44"/>
      <c r="Y5" s="44"/>
    </row>
    <row r="6" spans="1:25" s="43" customFormat="1" ht="20.25" customHeight="1">
      <c r="A6" s="364"/>
      <c r="B6" s="364"/>
      <c r="C6" s="364"/>
      <c r="D6" s="365"/>
      <c r="E6" s="352" t="s">
        <v>93</v>
      </c>
      <c r="F6" s="353"/>
      <c r="G6" s="354"/>
      <c r="H6" s="352" t="s">
        <v>94</v>
      </c>
      <c r="I6" s="353"/>
      <c r="J6" s="354"/>
      <c r="K6" s="352" t="s">
        <v>95</v>
      </c>
      <c r="L6" s="353"/>
      <c r="M6" s="354"/>
      <c r="N6" s="352" t="s">
        <v>92</v>
      </c>
      <c r="O6" s="353"/>
      <c r="P6" s="354"/>
      <c r="Q6" s="352" t="s">
        <v>93</v>
      </c>
      <c r="R6" s="353"/>
      <c r="S6" s="354"/>
      <c r="T6" s="134"/>
      <c r="U6" s="44"/>
      <c r="V6" s="44"/>
      <c r="W6" s="44"/>
      <c r="X6" s="44"/>
      <c r="Y6" s="44"/>
    </row>
    <row r="7" spans="1:22" s="43" customFormat="1" ht="20.25" customHeight="1">
      <c r="A7" s="364"/>
      <c r="B7" s="364"/>
      <c r="C7" s="364"/>
      <c r="D7" s="365"/>
      <c r="E7" s="339" t="s">
        <v>88</v>
      </c>
      <c r="F7" s="340"/>
      <c r="G7" s="341"/>
      <c r="H7" s="339" t="s">
        <v>89</v>
      </c>
      <c r="I7" s="340"/>
      <c r="J7" s="341"/>
      <c r="K7" s="339" t="s">
        <v>90</v>
      </c>
      <c r="L7" s="340"/>
      <c r="M7" s="341"/>
      <c r="N7" s="339" t="s">
        <v>91</v>
      </c>
      <c r="O7" s="340"/>
      <c r="P7" s="341"/>
      <c r="Q7" s="339" t="s">
        <v>88</v>
      </c>
      <c r="R7" s="340"/>
      <c r="S7" s="341"/>
      <c r="T7" s="360" t="s">
        <v>40</v>
      </c>
      <c r="U7" s="361"/>
      <c r="V7" s="44"/>
    </row>
    <row r="8" spans="1:22" s="43" customFormat="1" ht="20.25" customHeight="1">
      <c r="A8" s="364"/>
      <c r="B8" s="364"/>
      <c r="C8" s="364"/>
      <c r="D8" s="365"/>
      <c r="E8" s="61" t="s">
        <v>1</v>
      </c>
      <c r="F8" s="28" t="s">
        <v>2</v>
      </c>
      <c r="G8" s="62" t="s">
        <v>3</v>
      </c>
      <c r="H8" s="29" t="s">
        <v>1</v>
      </c>
      <c r="I8" s="28" t="s">
        <v>2</v>
      </c>
      <c r="J8" s="62" t="s">
        <v>3</v>
      </c>
      <c r="K8" s="61" t="s">
        <v>1</v>
      </c>
      <c r="L8" s="28" t="s">
        <v>2</v>
      </c>
      <c r="M8" s="62" t="s">
        <v>3</v>
      </c>
      <c r="N8" s="61" t="s">
        <v>1</v>
      </c>
      <c r="O8" s="28" t="s">
        <v>2</v>
      </c>
      <c r="P8" s="62" t="s">
        <v>3</v>
      </c>
      <c r="Q8" s="61" t="s">
        <v>1</v>
      </c>
      <c r="R8" s="28" t="s">
        <v>2</v>
      </c>
      <c r="S8" s="62" t="s">
        <v>3</v>
      </c>
      <c r="T8" s="360" t="s">
        <v>41</v>
      </c>
      <c r="U8" s="361"/>
      <c r="V8" s="44"/>
    </row>
    <row r="9" spans="1:24" s="43" customFormat="1" ht="20.25" customHeight="1">
      <c r="A9" s="358"/>
      <c r="B9" s="358"/>
      <c r="C9" s="358"/>
      <c r="D9" s="366"/>
      <c r="E9" s="58" t="s">
        <v>4</v>
      </c>
      <c r="F9" s="35" t="s">
        <v>5</v>
      </c>
      <c r="G9" s="60" t="s">
        <v>6</v>
      </c>
      <c r="H9" s="59" t="s">
        <v>4</v>
      </c>
      <c r="I9" s="35" t="s">
        <v>5</v>
      </c>
      <c r="J9" s="60" t="s">
        <v>6</v>
      </c>
      <c r="K9" s="58" t="s">
        <v>4</v>
      </c>
      <c r="L9" s="35" t="s">
        <v>5</v>
      </c>
      <c r="M9" s="60" t="s">
        <v>6</v>
      </c>
      <c r="N9" s="58" t="s">
        <v>4</v>
      </c>
      <c r="O9" s="35" t="s">
        <v>5</v>
      </c>
      <c r="P9" s="60" t="s">
        <v>6</v>
      </c>
      <c r="Q9" s="58" t="s">
        <v>4</v>
      </c>
      <c r="R9" s="35" t="s">
        <v>5</v>
      </c>
      <c r="S9" s="60" t="s">
        <v>6</v>
      </c>
      <c r="T9" s="137"/>
      <c r="U9" s="138"/>
      <c r="V9" s="44"/>
      <c r="W9" s="44"/>
      <c r="X9" s="44"/>
    </row>
    <row r="10" spans="1:22" s="132" customFormat="1" ht="22.5" customHeight="1">
      <c r="A10" s="342" t="s">
        <v>121</v>
      </c>
      <c r="B10" s="342"/>
      <c r="C10" s="342"/>
      <c r="D10" s="343"/>
      <c r="E10" s="129">
        <v>332092.42</v>
      </c>
      <c r="F10" s="129">
        <v>177896.83</v>
      </c>
      <c r="G10" s="129">
        <v>154195.59</v>
      </c>
      <c r="H10" s="129">
        <v>334361.47</v>
      </c>
      <c r="I10" s="129">
        <v>179253.76</v>
      </c>
      <c r="J10" s="129">
        <v>155107.71</v>
      </c>
      <c r="K10" s="129">
        <v>329962.61</v>
      </c>
      <c r="L10" s="129">
        <v>177369.37</v>
      </c>
      <c r="M10" s="129">
        <v>152593.24</v>
      </c>
      <c r="N10" s="129">
        <v>329534.79</v>
      </c>
      <c r="O10" s="129">
        <v>180048.91</v>
      </c>
      <c r="P10" s="129">
        <v>149485.88</v>
      </c>
      <c r="Q10" s="129">
        <v>337864.91</v>
      </c>
      <c r="R10" s="129">
        <v>180961.58</v>
      </c>
      <c r="S10" s="129">
        <v>156903.33</v>
      </c>
      <c r="T10" s="359" t="s">
        <v>4</v>
      </c>
      <c r="U10" s="342"/>
      <c r="V10" s="131"/>
    </row>
    <row r="11" spans="1:22" s="43" customFormat="1" ht="21.75" customHeight="1">
      <c r="A11" s="43" t="s">
        <v>42</v>
      </c>
      <c r="E11" s="133">
        <v>7825.11</v>
      </c>
      <c r="F11" s="133">
        <v>2569.86</v>
      </c>
      <c r="G11" s="133">
        <v>5255.25</v>
      </c>
      <c r="H11" s="133">
        <v>6757.01</v>
      </c>
      <c r="I11" s="133">
        <v>2335.88</v>
      </c>
      <c r="J11" s="133">
        <v>4421.12</v>
      </c>
      <c r="K11" s="133">
        <v>7835.71</v>
      </c>
      <c r="L11" s="133">
        <v>3067.55</v>
      </c>
      <c r="M11" s="133">
        <v>4768.17</v>
      </c>
      <c r="N11" s="133">
        <v>6436.17</v>
      </c>
      <c r="O11" s="133">
        <v>2388.59</v>
      </c>
      <c r="P11" s="133">
        <v>4047.58</v>
      </c>
      <c r="Q11" s="133">
        <v>12329.1</v>
      </c>
      <c r="R11" s="133">
        <v>4831.93</v>
      </c>
      <c r="S11" s="133">
        <v>7497.17</v>
      </c>
      <c r="T11" s="134" t="s">
        <v>163</v>
      </c>
      <c r="V11" s="44"/>
    </row>
    <row r="12" spans="1:22" s="43" customFormat="1" ht="21.75" customHeight="1">
      <c r="A12" s="43" t="s">
        <v>43</v>
      </c>
      <c r="E12" s="133">
        <v>75023.79</v>
      </c>
      <c r="F12" s="133">
        <v>37854.75</v>
      </c>
      <c r="G12" s="133">
        <v>37169.05</v>
      </c>
      <c r="H12" s="133">
        <v>76593.07</v>
      </c>
      <c r="I12" s="133">
        <v>39482.05</v>
      </c>
      <c r="J12" s="133">
        <v>37111.02</v>
      </c>
      <c r="K12" s="133">
        <v>78305.54</v>
      </c>
      <c r="L12" s="133">
        <v>37962.49</v>
      </c>
      <c r="M12" s="133">
        <v>40343.05</v>
      </c>
      <c r="N12" s="133">
        <v>71940.44</v>
      </c>
      <c r="O12" s="133">
        <v>35971.38</v>
      </c>
      <c r="P12" s="133">
        <v>35969.06</v>
      </c>
      <c r="Q12" s="133">
        <v>72497.75</v>
      </c>
      <c r="R12" s="133">
        <v>35431.97</v>
      </c>
      <c r="S12" s="133">
        <v>37065.78</v>
      </c>
      <c r="T12" s="134" t="s">
        <v>244</v>
      </c>
      <c r="V12" s="44"/>
    </row>
    <row r="13" spans="1:22" s="43" customFormat="1" ht="21.75" customHeight="1">
      <c r="A13" s="43" t="s">
        <v>44</v>
      </c>
      <c r="E13" s="133">
        <v>82509.11</v>
      </c>
      <c r="F13" s="133">
        <v>48849.05</v>
      </c>
      <c r="G13" s="133">
        <v>33660.06</v>
      </c>
      <c r="H13" s="133">
        <v>80183.51</v>
      </c>
      <c r="I13" s="133">
        <v>46645.07</v>
      </c>
      <c r="J13" s="133">
        <v>33538.44</v>
      </c>
      <c r="K13" s="133">
        <v>75137.39</v>
      </c>
      <c r="L13" s="133">
        <v>46064.94</v>
      </c>
      <c r="M13" s="133">
        <v>29072.45</v>
      </c>
      <c r="N13" s="133">
        <v>75020.84</v>
      </c>
      <c r="O13" s="133">
        <v>44770.06</v>
      </c>
      <c r="P13" s="133">
        <v>30250.78</v>
      </c>
      <c r="Q13" s="133">
        <v>88236.25</v>
      </c>
      <c r="R13" s="133">
        <v>51136.31</v>
      </c>
      <c r="S13" s="133">
        <v>37099.94</v>
      </c>
      <c r="T13" s="134" t="s">
        <v>52</v>
      </c>
      <c r="V13" s="44"/>
    </row>
    <row r="14" spans="1:22" s="43" customFormat="1" ht="21.75" customHeight="1">
      <c r="A14" s="43" t="s">
        <v>45</v>
      </c>
      <c r="E14" s="133">
        <v>55422.43</v>
      </c>
      <c r="F14" s="133">
        <v>33756.9</v>
      </c>
      <c r="G14" s="133">
        <v>21665.52</v>
      </c>
      <c r="H14" s="133">
        <v>55340.14</v>
      </c>
      <c r="I14" s="133">
        <v>33202.76</v>
      </c>
      <c r="J14" s="133">
        <v>22137.38</v>
      </c>
      <c r="K14" s="133">
        <v>54215.34</v>
      </c>
      <c r="L14" s="133">
        <v>32536.8</v>
      </c>
      <c r="M14" s="133">
        <v>21678.53</v>
      </c>
      <c r="N14" s="133">
        <v>61558.46</v>
      </c>
      <c r="O14" s="133">
        <v>38153.78</v>
      </c>
      <c r="P14" s="133">
        <v>23404.68</v>
      </c>
      <c r="Q14" s="133">
        <v>54272.22</v>
      </c>
      <c r="R14" s="133">
        <v>33923.09</v>
      </c>
      <c r="S14" s="133">
        <v>20349.13</v>
      </c>
      <c r="T14" s="134" t="s">
        <v>245</v>
      </c>
      <c r="V14" s="44"/>
    </row>
    <row r="15" spans="1:22" s="43" customFormat="1" ht="21.75" customHeight="1">
      <c r="A15" s="43" t="s">
        <v>74</v>
      </c>
      <c r="E15" s="133">
        <v>44600.17</v>
      </c>
      <c r="F15" s="133">
        <v>26412.940000000002</v>
      </c>
      <c r="G15" s="133">
        <v>18187.23</v>
      </c>
      <c r="H15" s="133">
        <v>42528.87</v>
      </c>
      <c r="I15" s="133">
        <v>23559.13</v>
      </c>
      <c r="J15" s="133">
        <v>18969.75</v>
      </c>
      <c r="K15" s="133">
        <v>47033.97</v>
      </c>
      <c r="L15" s="133">
        <v>25551.64</v>
      </c>
      <c r="M15" s="133">
        <v>21482.329999999998</v>
      </c>
      <c r="N15" s="133">
        <v>49879.59</v>
      </c>
      <c r="O15" s="133">
        <v>27751.379999999997</v>
      </c>
      <c r="P15" s="133">
        <v>22128.21</v>
      </c>
      <c r="Q15" s="133">
        <v>41735.409999999996</v>
      </c>
      <c r="R15" s="133">
        <v>22602.72</v>
      </c>
      <c r="S15" s="133">
        <v>19132.69</v>
      </c>
      <c r="T15" s="134" t="s">
        <v>246</v>
      </c>
      <c r="V15" s="44"/>
    </row>
    <row r="16" spans="2:22" s="43" customFormat="1" ht="21.75" customHeight="1">
      <c r="B16" s="43" t="s">
        <v>46</v>
      </c>
      <c r="E16" s="133">
        <v>33758.95</v>
      </c>
      <c r="F16" s="133">
        <v>18967.33</v>
      </c>
      <c r="G16" s="133">
        <v>14791.62</v>
      </c>
      <c r="H16" s="133">
        <v>34794.61</v>
      </c>
      <c r="I16" s="133">
        <v>18351</v>
      </c>
      <c r="J16" s="133">
        <v>16443.61</v>
      </c>
      <c r="K16" s="133">
        <v>39301.3</v>
      </c>
      <c r="L16" s="133">
        <v>21325.52</v>
      </c>
      <c r="M16" s="133">
        <v>17975.78</v>
      </c>
      <c r="N16" s="133">
        <v>41428.15</v>
      </c>
      <c r="O16" s="133">
        <v>21668.73</v>
      </c>
      <c r="P16" s="133">
        <v>19759.42</v>
      </c>
      <c r="Q16" s="133">
        <v>34616.63</v>
      </c>
      <c r="R16" s="133">
        <v>16856.29</v>
      </c>
      <c r="S16" s="133">
        <v>17760.34</v>
      </c>
      <c r="T16" s="134"/>
      <c r="U16" s="44" t="s">
        <v>53</v>
      </c>
      <c r="V16" s="44"/>
    </row>
    <row r="17" spans="2:22" s="43" customFormat="1" ht="21.75" customHeight="1">
      <c r="B17" s="43" t="s">
        <v>47</v>
      </c>
      <c r="E17" s="133">
        <v>10841.22</v>
      </c>
      <c r="F17" s="133">
        <v>7445.61</v>
      </c>
      <c r="G17" s="133">
        <v>3395.61</v>
      </c>
      <c r="H17" s="133">
        <v>7734.26</v>
      </c>
      <c r="I17" s="133">
        <v>5208.13</v>
      </c>
      <c r="J17" s="133">
        <v>2526.14</v>
      </c>
      <c r="K17" s="133">
        <v>7732.67</v>
      </c>
      <c r="L17" s="133">
        <v>4226.12</v>
      </c>
      <c r="M17" s="133">
        <v>3506.55</v>
      </c>
      <c r="N17" s="133">
        <v>7908.13</v>
      </c>
      <c r="O17" s="133">
        <v>5936.65</v>
      </c>
      <c r="P17" s="133">
        <v>1971.48</v>
      </c>
      <c r="Q17" s="133">
        <v>7118.78</v>
      </c>
      <c r="R17" s="133">
        <v>5746.43</v>
      </c>
      <c r="S17" s="133">
        <v>1372.35</v>
      </c>
      <c r="T17" s="134"/>
      <c r="U17" s="44" t="s">
        <v>54</v>
      </c>
      <c r="V17" s="44"/>
    </row>
    <row r="18" spans="2:22" s="43" customFormat="1" ht="21.75" customHeight="1">
      <c r="B18" s="43" t="s">
        <v>48</v>
      </c>
      <c r="E18" s="133">
        <v>0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543.31</v>
      </c>
      <c r="O18" s="133">
        <v>146</v>
      </c>
      <c r="P18" s="133">
        <v>397.31</v>
      </c>
      <c r="Q18" s="133">
        <v>0</v>
      </c>
      <c r="R18" s="133">
        <v>0</v>
      </c>
      <c r="S18" s="133">
        <v>0</v>
      </c>
      <c r="T18" s="134"/>
      <c r="U18" s="44" t="s">
        <v>247</v>
      </c>
      <c r="V18" s="44"/>
    </row>
    <row r="19" spans="1:22" s="43" customFormat="1" ht="21.75" customHeight="1">
      <c r="A19" s="43" t="s">
        <v>75</v>
      </c>
      <c r="E19" s="133">
        <v>61275.48</v>
      </c>
      <c r="F19" s="133">
        <v>25159.900000000005</v>
      </c>
      <c r="G19" s="133">
        <v>36115.57</v>
      </c>
      <c r="H19" s="133">
        <v>61192.409999999996</v>
      </c>
      <c r="I19" s="133">
        <v>27253.41</v>
      </c>
      <c r="J19" s="133">
        <v>33939.01</v>
      </c>
      <c r="K19" s="133">
        <v>60161.65</v>
      </c>
      <c r="L19" s="133">
        <v>27632.05</v>
      </c>
      <c r="M19" s="133">
        <v>32529.6</v>
      </c>
      <c r="N19" s="133">
        <v>57106.78</v>
      </c>
      <c r="O19" s="133">
        <v>26328.96</v>
      </c>
      <c r="P19" s="133">
        <v>30777.83</v>
      </c>
      <c r="Q19" s="133">
        <v>63218.47</v>
      </c>
      <c r="R19" s="133">
        <v>29429.9</v>
      </c>
      <c r="S19" s="133">
        <v>33788.590000000004</v>
      </c>
      <c r="T19" s="134" t="s">
        <v>76</v>
      </c>
      <c r="V19" s="44"/>
    </row>
    <row r="20" spans="2:22" s="43" customFormat="1" ht="21.75" customHeight="1">
      <c r="B20" s="43" t="s">
        <v>49</v>
      </c>
      <c r="E20" s="133">
        <v>41369.66</v>
      </c>
      <c r="F20" s="133">
        <v>17631.99</v>
      </c>
      <c r="G20" s="133">
        <v>23737.67</v>
      </c>
      <c r="H20" s="133">
        <v>39365.56</v>
      </c>
      <c r="I20" s="133">
        <v>16450.23</v>
      </c>
      <c r="J20" s="133">
        <v>22915.34</v>
      </c>
      <c r="K20" s="133">
        <v>36697.51</v>
      </c>
      <c r="L20" s="133">
        <v>16372.9</v>
      </c>
      <c r="M20" s="133">
        <v>20324.61</v>
      </c>
      <c r="N20" s="133">
        <v>36566.93</v>
      </c>
      <c r="O20" s="133">
        <v>15948.78</v>
      </c>
      <c r="P20" s="133">
        <v>20618.16</v>
      </c>
      <c r="Q20" s="133">
        <v>42279.5</v>
      </c>
      <c r="R20" s="133">
        <v>17962.31</v>
      </c>
      <c r="S20" s="133">
        <v>24317.2</v>
      </c>
      <c r="T20" s="134"/>
      <c r="U20" s="43" t="s">
        <v>55</v>
      </c>
      <c r="V20" s="44"/>
    </row>
    <row r="21" spans="2:22" s="43" customFormat="1" ht="21.75" customHeight="1">
      <c r="B21" s="43" t="s">
        <v>50</v>
      </c>
      <c r="E21" s="133">
        <v>12847.53</v>
      </c>
      <c r="F21" s="133">
        <v>6760.42</v>
      </c>
      <c r="G21" s="133">
        <v>6087.1</v>
      </c>
      <c r="H21" s="133">
        <v>16703.97</v>
      </c>
      <c r="I21" s="133">
        <v>10020.77</v>
      </c>
      <c r="J21" s="133">
        <v>6683.2</v>
      </c>
      <c r="K21" s="133">
        <v>16220.13</v>
      </c>
      <c r="L21" s="133">
        <v>9255.56</v>
      </c>
      <c r="M21" s="133">
        <v>6964.57</v>
      </c>
      <c r="N21" s="133">
        <v>15045.75</v>
      </c>
      <c r="O21" s="133">
        <v>9035.71</v>
      </c>
      <c r="P21" s="133">
        <v>6010.04</v>
      </c>
      <c r="Q21" s="133">
        <v>15483.07</v>
      </c>
      <c r="R21" s="133">
        <v>10409.57</v>
      </c>
      <c r="S21" s="133">
        <v>5073.5</v>
      </c>
      <c r="T21" s="134"/>
      <c r="U21" s="43" t="s">
        <v>248</v>
      </c>
      <c r="V21" s="44"/>
    </row>
    <row r="22" spans="2:22" s="43" customFormat="1" ht="21.75" customHeight="1">
      <c r="B22" s="43" t="s">
        <v>48</v>
      </c>
      <c r="E22" s="133">
        <v>7058.29</v>
      </c>
      <c r="F22" s="133">
        <v>767.49</v>
      </c>
      <c r="G22" s="133">
        <v>6290.8</v>
      </c>
      <c r="H22" s="133">
        <v>5122.88</v>
      </c>
      <c r="I22" s="133">
        <v>782.41</v>
      </c>
      <c r="J22" s="133">
        <v>4340.47</v>
      </c>
      <c r="K22" s="133">
        <v>7244.01</v>
      </c>
      <c r="L22" s="133">
        <v>2003.59</v>
      </c>
      <c r="M22" s="133">
        <v>5240.42</v>
      </c>
      <c r="N22" s="133">
        <v>5494.1</v>
      </c>
      <c r="O22" s="133">
        <v>1344.47</v>
      </c>
      <c r="P22" s="133">
        <v>4149.63</v>
      </c>
      <c r="Q22" s="133">
        <v>5455.9</v>
      </c>
      <c r="R22" s="133">
        <v>1058.02</v>
      </c>
      <c r="S22" s="133">
        <v>4397.89</v>
      </c>
      <c r="T22" s="134"/>
      <c r="U22" s="43" t="s">
        <v>247</v>
      </c>
      <c r="V22" s="44"/>
    </row>
    <row r="23" spans="1:22" s="43" customFormat="1" ht="21.75" customHeight="1">
      <c r="A23" s="43" t="s">
        <v>51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4" t="s">
        <v>56</v>
      </c>
      <c r="V23" s="44"/>
    </row>
    <row r="24" spans="1:22" s="43" customFormat="1" ht="21.75" customHeight="1">
      <c r="A24" s="43" t="s">
        <v>30</v>
      </c>
      <c r="E24" s="133">
        <v>5436.32</v>
      </c>
      <c r="F24" s="133">
        <v>3293.41</v>
      </c>
      <c r="G24" s="133">
        <v>2142.91</v>
      </c>
      <c r="H24" s="133">
        <v>11766.46</v>
      </c>
      <c r="I24" s="133">
        <v>6775.46</v>
      </c>
      <c r="J24" s="133">
        <v>4991</v>
      </c>
      <c r="K24" s="133">
        <v>7273</v>
      </c>
      <c r="L24" s="133">
        <v>4553.89</v>
      </c>
      <c r="M24" s="133">
        <v>2719.11</v>
      </c>
      <c r="N24" s="133">
        <v>7592.51</v>
      </c>
      <c r="O24" s="133">
        <v>4684.76</v>
      </c>
      <c r="P24" s="133">
        <v>2907.75</v>
      </c>
      <c r="Q24" s="133">
        <v>5575.69</v>
      </c>
      <c r="R24" s="133">
        <v>3605.66</v>
      </c>
      <c r="S24" s="133">
        <v>1970.03</v>
      </c>
      <c r="T24" s="134" t="s">
        <v>34</v>
      </c>
      <c r="V24" s="44"/>
    </row>
    <row r="25" spans="1:24" s="43" customFormat="1" ht="2.25" customHeight="1">
      <c r="A25" s="138"/>
      <c r="B25" s="138"/>
      <c r="C25" s="138"/>
      <c r="D25" s="138"/>
      <c r="E25" s="139"/>
      <c r="F25" s="140"/>
      <c r="G25" s="141"/>
      <c r="H25" s="142"/>
      <c r="I25" s="140"/>
      <c r="J25" s="142"/>
      <c r="K25" s="140"/>
      <c r="L25" s="140"/>
      <c r="M25" s="140"/>
      <c r="N25" s="140"/>
      <c r="O25" s="140"/>
      <c r="P25" s="140"/>
      <c r="Q25" s="140"/>
      <c r="R25" s="140"/>
      <c r="S25" s="141"/>
      <c r="T25" s="137"/>
      <c r="U25" s="138"/>
      <c r="V25" s="44"/>
      <c r="W25" s="44"/>
      <c r="X25" s="44"/>
    </row>
    <row r="26" spans="19:24" s="43" customFormat="1" ht="2.25" customHeight="1">
      <c r="S26" s="44"/>
      <c r="T26" s="44"/>
      <c r="V26" s="44"/>
      <c r="W26" s="44"/>
      <c r="X26" s="44"/>
    </row>
    <row r="27" s="43" customFormat="1" ht="20.25" customHeight="1">
      <c r="B27" s="43" t="s">
        <v>357</v>
      </c>
    </row>
    <row r="28" s="43" customFormat="1" ht="20.25" customHeight="1">
      <c r="B28" s="43" t="s">
        <v>371</v>
      </c>
    </row>
    <row r="29" spans="5:19" s="44" customFormat="1" ht="15.75"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</row>
    <row r="30" spans="5:19" s="44" customFormat="1" ht="15.75"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</row>
    <row r="31" s="44" customFormat="1" ht="15.75"/>
    <row r="32" spans="5:19" ht="18.75"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</row>
    <row r="33" ht="18.75">
      <c r="C33" s="107" t="s">
        <v>86</v>
      </c>
    </row>
  </sheetData>
  <sheetProtection/>
  <mergeCells count="18">
    <mergeCell ref="U2:U3"/>
    <mergeCell ref="A4:D9"/>
    <mergeCell ref="E4:P5"/>
    <mergeCell ref="Q4:S5"/>
    <mergeCell ref="E6:G6"/>
    <mergeCell ref="H6:J6"/>
    <mergeCell ref="K6:M6"/>
    <mergeCell ref="N6:P6"/>
    <mergeCell ref="Q6:S6"/>
    <mergeCell ref="E7:G7"/>
    <mergeCell ref="A10:D10"/>
    <mergeCell ref="T10:U10"/>
    <mergeCell ref="H7:J7"/>
    <mergeCell ref="K7:M7"/>
    <mergeCell ref="N7:P7"/>
    <mergeCell ref="Q7:S7"/>
    <mergeCell ref="T7:U7"/>
    <mergeCell ref="T8:U8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25"/>
  <sheetViews>
    <sheetView showGridLines="0" zoomScale="232" zoomScaleNormal="232" zoomScalePageLayoutView="0" workbookViewId="0" topLeftCell="M14">
      <selection activeCell="G21" sqref="G21"/>
    </sheetView>
  </sheetViews>
  <sheetFormatPr defaultColWidth="9.140625" defaultRowHeight="21.75"/>
  <cols>
    <col min="1" max="1" width="1.7109375" style="107" customWidth="1"/>
    <col min="2" max="2" width="6.140625" style="107" customWidth="1"/>
    <col min="3" max="3" width="3.8515625" style="107" customWidth="1"/>
    <col min="4" max="4" width="0.9921875" style="107" customWidth="1"/>
    <col min="5" max="19" width="7.7109375" style="107" customWidth="1"/>
    <col min="20" max="20" width="15.7109375" style="107" customWidth="1"/>
    <col min="21" max="21" width="0.42578125" style="107" hidden="1" customWidth="1"/>
    <col min="22" max="22" width="0.5625" style="107" hidden="1" customWidth="1"/>
    <col min="23" max="23" width="0.5625" style="82" hidden="1" customWidth="1"/>
    <col min="24" max="24" width="4.8515625" style="107" customWidth="1"/>
    <col min="25" max="16384" width="9.140625" style="107" customWidth="1"/>
  </cols>
  <sheetData>
    <row r="1" spans="2:23" s="47" customFormat="1" ht="21.75" customHeight="1">
      <c r="B1" s="47" t="s">
        <v>292</v>
      </c>
      <c r="C1" s="48"/>
      <c r="D1" s="371" t="s">
        <v>365</v>
      </c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W1" s="121"/>
    </row>
    <row r="2" spans="2:23" s="84" customFormat="1" ht="21.75" customHeight="1">
      <c r="B2" s="47" t="s">
        <v>293</v>
      </c>
      <c r="C2" s="48"/>
      <c r="D2" s="371" t="s">
        <v>366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W2" s="122"/>
    </row>
    <row r="3" spans="1:22" ht="12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V3" s="25"/>
    </row>
    <row r="4" spans="1:23" s="41" customFormat="1" ht="21.75" customHeight="1">
      <c r="A4" s="313" t="s">
        <v>77</v>
      </c>
      <c r="B4" s="313"/>
      <c r="C4" s="313"/>
      <c r="D4" s="314"/>
      <c r="E4" s="345" t="s">
        <v>253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7"/>
      <c r="Q4" s="345" t="s">
        <v>257</v>
      </c>
      <c r="R4" s="346"/>
      <c r="S4" s="347"/>
      <c r="T4" s="312" t="s">
        <v>78</v>
      </c>
      <c r="U4" s="313"/>
      <c r="V4" s="313"/>
      <c r="W4" s="42"/>
    </row>
    <row r="5" spans="1:23" s="41" customFormat="1" ht="22.5" customHeight="1">
      <c r="A5" s="372"/>
      <c r="B5" s="372"/>
      <c r="C5" s="372"/>
      <c r="D5" s="303"/>
      <c r="E5" s="312" t="s">
        <v>93</v>
      </c>
      <c r="F5" s="313"/>
      <c r="G5" s="314"/>
      <c r="H5" s="312" t="s">
        <v>94</v>
      </c>
      <c r="I5" s="313"/>
      <c r="J5" s="314"/>
      <c r="K5" s="312" t="s">
        <v>95</v>
      </c>
      <c r="L5" s="313"/>
      <c r="M5" s="314"/>
      <c r="N5" s="312" t="s">
        <v>92</v>
      </c>
      <c r="O5" s="313"/>
      <c r="P5" s="314"/>
      <c r="Q5" s="312" t="s">
        <v>93</v>
      </c>
      <c r="R5" s="313"/>
      <c r="S5" s="314"/>
      <c r="T5" s="302"/>
      <c r="U5" s="372"/>
      <c r="V5" s="372"/>
      <c r="W5" s="42"/>
    </row>
    <row r="6" spans="1:23" s="41" customFormat="1" ht="21.75" customHeight="1">
      <c r="A6" s="372"/>
      <c r="B6" s="372"/>
      <c r="C6" s="372"/>
      <c r="D6" s="303"/>
      <c r="E6" s="292" t="s">
        <v>88</v>
      </c>
      <c r="F6" s="304"/>
      <c r="G6" s="293"/>
      <c r="H6" s="292" t="s">
        <v>89</v>
      </c>
      <c r="I6" s="304"/>
      <c r="J6" s="293"/>
      <c r="K6" s="292" t="s">
        <v>90</v>
      </c>
      <c r="L6" s="304"/>
      <c r="M6" s="293"/>
      <c r="N6" s="292" t="s">
        <v>91</v>
      </c>
      <c r="O6" s="304"/>
      <c r="P6" s="293"/>
      <c r="Q6" s="292" t="s">
        <v>88</v>
      </c>
      <c r="R6" s="304"/>
      <c r="S6" s="293"/>
      <c r="T6" s="302"/>
      <c r="U6" s="372"/>
      <c r="V6" s="372"/>
      <c r="W6" s="42"/>
    </row>
    <row r="7" spans="1:23" s="41" customFormat="1" ht="21.75" customHeight="1">
      <c r="A7" s="372"/>
      <c r="B7" s="372"/>
      <c r="C7" s="372"/>
      <c r="D7" s="303"/>
      <c r="E7" s="67" t="s">
        <v>1</v>
      </c>
      <c r="F7" s="146" t="s">
        <v>2</v>
      </c>
      <c r="G7" s="69" t="s">
        <v>3</v>
      </c>
      <c r="H7" s="70" t="s">
        <v>1</v>
      </c>
      <c r="I7" s="146" t="s">
        <v>2</v>
      </c>
      <c r="J7" s="69" t="s">
        <v>3</v>
      </c>
      <c r="K7" s="67" t="s">
        <v>1</v>
      </c>
      <c r="L7" s="146" t="s">
        <v>2</v>
      </c>
      <c r="M7" s="69" t="s">
        <v>3</v>
      </c>
      <c r="N7" s="67" t="s">
        <v>1</v>
      </c>
      <c r="O7" s="146" t="s">
        <v>2</v>
      </c>
      <c r="P7" s="69" t="s">
        <v>3</v>
      </c>
      <c r="Q7" s="67" t="s">
        <v>1</v>
      </c>
      <c r="R7" s="146" t="s">
        <v>2</v>
      </c>
      <c r="S7" s="69" t="s">
        <v>3</v>
      </c>
      <c r="T7" s="302"/>
      <c r="U7" s="372"/>
      <c r="V7" s="372"/>
      <c r="W7" s="42"/>
    </row>
    <row r="8" spans="1:23" s="41" customFormat="1" ht="21.75" customHeight="1">
      <c r="A8" s="304"/>
      <c r="B8" s="304"/>
      <c r="C8" s="304"/>
      <c r="D8" s="293"/>
      <c r="E8" s="63" t="s">
        <v>4</v>
      </c>
      <c r="F8" s="147" t="s">
        <v>5</v>
      </c>
      <c r="G8" s="65" t="s">
        <v>6</v>
      </c>
      <c r="H8" s="64" t="s">
        <v>4</v>
      </c>
      <c r="I8" s="147" t="s">
        <v>5</v>
      </c>
      <c r="J8" s="65" t="s">
        <v>6</v>
      </c>
      <c r="K8" s="63" t="s">
        <v>4</v>
      </c>
      <c r="L8" s="147" t="s">
        <v>5</v>
      </c>
      <c r="M8" s="65" t="s">
        <v>6</v>
      </c>
      <c r="N8" s="63" t="s">
        <v>4</v>
      </c>
      <c r="O8" s="147" t="s">
        <v>5</v>
      </c>
      <c r="P8" s="65" t="s">
        <v>6</v>
      </c>
      <c r="Q8" s="63" t="s">
        <v>4</v>
      </c>
      <c r="R8" s="147" t="s">
        <v>5</v>
      </c>
      <c r="S8" s="65" t="s">
        <v>6</v>
      </c>
      <c r="T8" s="292"/>
      <c r="U8" s="304"/>
      <c r="V8" s="304"/>
      <c r="W8" s="42"/>
    </row>
    <row r="9" spans="1:23" s="84" customFormat="1" ht="38.25" customHeight="1">
      <c r="A9" s="368" t="s">
        <v>121</v>
      </c>
      <c r="B9" s="368"/>
      <c r="C9" s="368"/>
      <c r="D9" s="369"/>
      <c r="E9" s="148">
        <v>332092.42</v>
      </c>
      <c r="F9" s="148">
        <v>177896.83</v>
      </c>
      <c r="G9" s="149">
        <v>154195.59</v>
      </c>
      <c r="H9" s="148">
        <v>334361.47</v>
      </c>
      <c r="I9" s="148">
        <v>179253.76</v>
      </c>
      <c r="J9" s="149">
        <v>155107.71</v>
      </c>
      <c r="K9" s="148">
        <v>329962.61</v>
      </c>
      <c r="L9" s="148">
        <v>177369.37</v>
      </c>
      <c r="M9" s="149">
        <v>152593.24</v>
      </c>
      <c r="N9" s="148">
        <v>329534.79</v>
      </c>
      <c r="O9" s="148">
        <v>180048.91</v>
      </c>
      <c r="P9" s="149">
        <v>149485.88</v>
      </c>
      <c r="Q9" s="148">
        <v>337864.91</v>
      </c>
      <c r="R9" s="148">
        <v>180961.58</v>
      </c>
      <c r="S9" s="149">
        <v>156903.33</v>
      </c>
      <c r="T9" s="370" t="s">
        <v>4</v>
      </c>
      <c r="U9" s="368"/>
      <c r="V9" s="368"/>
      <c r="W9" s="122"/>
    </row>
    <row r="10" spans="1:23" s="41" customFormat="1" ht="30.75" customHeight="1">
      <c r="A10" s="150" t="s">
        <v>218</v>
      </c>
      <c r="E10" s="90">
        <v>1252.97</v>
      </c>
      <c r="F10" s="90">
        <v>949.97</v>
      </c>
      <c r="G10" s="151">
        <v>303.01</v>
      </c>
      <c r="H10" s="90">
        <v>1566.6</v>
      </c>
      <c r="I10" s="90">
        <v>886.7</v>
      </c>
      <c r="J10" s="151">
        <v>679.89</v>
      </c>
      <c r="K10" s="90">
        <v>994.89</v>
      </c>
      <c r="L10" s="90">
        <v>862.9</v>
      </c>
      <c r="M10" s="151">
        <v>131.99</v>
      </c>
      <c r="N10" s="90">
        <v>412.48</v>
      </c>
      <c r="O10" s="90">
        <v>281.33</v>
      </c>
      <c r="P10" s="151">
        <v>131.15</v>
      </c>
      <c r="Q10" s="90">
        <v>1802.64</v>
      </c>
      <c r="R10" s="90">
        <v>1005.24</v>
      </c>
      <c r="S10" s="151">
        <v>797.4</v>
      </c>
      <c r="T10" s="96" t="s">
        <v>155</v>
      </c>
      <c r="U10" s="42"/>
      <c r="W10" s="42"/>
    </row>
    <row r="11" spans="1:21" s="41" customFormat="1" ht="30.75" customHeight="1">
      <c r="A11" s="150" t="s">
        <v>147</v>
      </c>
      <c r="E11" s="90">
        <v>1863.28</v>
      </c>
      <c r="F11" s="90">
        <v>976.51</v>
      </c>
      <c r="G11" s="151">
        <v>886.78</v>
      </c>
      <c r="H11" s="90">
        <v>987.31</v>
      </c>
      <c r="I11" s="90">
        <v>239.55</v>
      </c>
      <c r="J11" s="151">
        <v>747.76</v>
      </c>
      <c r="K11" s="90">
        <v>1025.25</v>
      </c>
      <c r="L11" s="90">
        <v>240.47</v>
      </c>
      <c r="M11" s="151">
        <v>784.78</v>
      </c>
      <c r="N11" s="90">
        <v>2100.99</v>
      </c>
      <c r="O11" s="90">
        <v>831.01</v>
      </c>
      <c r="P11" s="151">
        <v>1269.99</v>
      </c>
      <c r="Q11" s="90">
        <v>817.61</v>
      </c>
      <c r="R11" s="90">
        <v>547.88</v>
      </c>
      <c r="S11" s="151">
        <v>269.73</v>
      </c>
      <c r="T11" s="92" t="s">
        <v>154</v>
      </c>
      <c r="U11" s="152"/>
    </row>
    <row r="12" spans="1:22" s="41" customFormat="1" ht="30.75" customHeight="1">
      <c r="A12" s="150" t="s">
        <v>108</v>
      </c>
      <c r="E12" s="90">
        <v>8931.62</v>
      </c>
      <c r="F12" s="90">
        <v>4947.89</v>
      </c>
      <c r="G12" s="151">
        <v>3983.73</v>
      </c>
      <c r="H12" s="90">
        <v>7287.02</v>
      </c>
      <c r="I12" s="90">
        <v>2901.17</v>
      </c>
      <c r="J12" s="151">
        <v>4385.85</v>
      </c>
      <c r="K12" s="90">
        <v>11457.17</v>
      </c>
      <c r="L12" s="90">
        <v>6181.49</v>
      </c>
      <c r="M12" s="151">
        <v>5275.69</v>
      </c>
      <c r="N12" s="90">
        <v>4112.37</v>
      </c>
      <c r="O12" s="90">
        <v>1401.32</v>
      </c>
      <c r="P12" s="151">
        <v>2711.04</v>
      </c>
      <c r="Q12" s="90">
        <v>5081.75</v>
      </c>
      <c r="R12" s="90">
        <v>2441.6</v>
      </c>
      <c r="S12" s="151">
        <v>2640.16</v>
      </c>
      <c r="T12" s="92" t="s">
        <v>153</v>
      </c>
      <c r="U12" s="367"/>
      <c r="V12" s="367"/>
    </row>
    <row r="13" spans="1:22" s="41" customFormat="1" ht="30.75" customHeight="1">
      <c r="A13" s="150" t="s">
        <v>109</v>
      </c>
      <c r="E13" s="90">
        <v>43463.3</v>
      </c>
      <c r="F13" s="90">
        <v>21767.87</v>
      </c>
      <c r="G13" s="151">
        <v>21695.42</v>
      </c>
      <c r="H13" s="90">
        <v>30038.05</v>
      </c>
      <c r="I13" s="90">
        <v>15956.9</v>
      </c>
      <c r="J13" s="151">
        <v>14081.15</v>
      </c>
      <c r="K13" s="90">
        <v>43036.24</v>
      </c>
      <c r="L13" s="90">
        <v>20682.78</v>
      </c>
      <c r="M13" s="151">
        <v>22353.46</v>
      </c>
      <c r="N13" s="90">
        <v>24403.72</v>
      </c>
      <c r="O13" s="90">
        <v>12647.59</v>
      </c>
      <c r="P13" s="151">
        <v>11756.13</v>
      </c>
      <c r="Q13" s="90">
        <v>34962.29</v>
      </c>
      <c r="R13" s="90">
        <v>18828.24</v>
      </c>
      <c r="S13" s="151">
        <v>16134.05</v>
      </c>
      <c r="T13" s="92" t="s">
        <v>152</v>
      </c>
      <c r="U13" s="367"/>
      <c r="V13" s="367"/>
    </row>
    <row r="14" spans="1:22" s="41" customFormat="1" ht="30.75" customHeight="1">
      <c r="A14" s="150" t="s">
        <v>110</v>
      </c>
      <c r="E14" s="90">
        <v>44876.47</v>
      </c>
      <c r="F14" s="90">
        <v>23917.56</v>
      </c>
      <c r="G14" s="151">
        <v>20958.91</v>
      </c>
      <c r="H14" s="90">
        <v>21681.77</v>
      </c>
      <c r="I14" s="90">
        <v>10447.5</v>
      </c>
      <c r="J14" s="151">
        <v>11234.27</v>
      </c>
      <c r="K14" s="90">
        <v>25291.29</v>
      </c>
      <c r="L14" s="90">
        <v>14841.48</v>
      </c>
      <c r="M14" s="151">
        <v>10449.8</v>
      </c>
      <c r="N14" s="90">
        <v>29807.27</v>
      </c>
      <c r="O14" s="90">
        <v>17482.76</v>
      </c>
      <c r="P14" s="151">
        <v>12324.51</v>
      </c>
      <c r="Q14" s="90">
        <v>34794.28</v>
      </c>
      <c r="R14" s="90">
        <v>18303.63</v>
      </c>
      <c r="S14" s="151">
        <v>16490.65</v>
      </c>
      <c r="T14" s="92" t="s">
        <v>151</v>
      </c>
      <c r="U14" s="367"/>
      <c r="V14" s="367"/>
    </row>
    <row r="15" spans="1:22" s="41" customFormat="1" ht="30.75" customHeight="1">
      <c r="A15" s="150" t="s">
        <v>111</v>
      </c>
      <c r="E15" s="90">
        <v>55479.76</v>
      </c>
      <c r="F15" s="90">
        <v>29997.83</v>
      </c>
      <c r="G15" s="151">
        <v>25481.92</v>
      </c>
      <c r="H15" s="90">
        <v>61607.56</v>
      </c>
      <c r="I15" s="90">
        <v>30751.55</v>
      </c>
      <c r="J15" s="151">
        <v>30856.01</v>
      </c>
      <c r="K15" s="90">
        <v>59933.7</v>
      </c>
      <c r="L15" s="90">
        <v>30118.99</v>
      </c>
      <c r="M15" s="151">
        <v>29814.71</v>
      </c>
      <c r="N15" s="90">
        <v>56850.54</v>
      </c>
      <c r="O15" s="90">
        <v>28845.81</v>
      </c>
      <c r="P15" s="151">
        <v>28004.73</v>
      </c>
      <c r="Q15" s="90">
        <v>66465.48</v>
      </c>
      <c r="R15" s="90">
        <v>34677.28</v>
      </c>
      <c r="S15" s="151">
        <v>31788.2</v>
      </c>
      <c r="T15" s="92" t="s">
        <v>150</v>
      </c>
      <c r="U15" s="367"/>
      <c r="V15" s="367"/>
    </row>
    <row r="16" spans="1:22" s="41" customFormat="1" ht="30.75" customHeight="1">
      <c r="A16" s="150" t="s">
        <v>112</v>
      </c>
      <c r="E16" s="90">
        <v>118182.85</v>
      </c>
      <c r="F16" s="90">
        <v>63836.5</v>
      </c>
      <c r="G16" s="151">
        <v>54346.35</v>
      </c>
      <c r="H16" s="90">
        <v>133095.92</v>
      </c>
      <c r="I16" s="90">
        <v>73824.45</v>
      </c>
      <c r="J16" s="151">
        <v>59271.47</v>
      </c>
      <c r="K16" s="90">
        <v>129182.8</v>
      </c>
      <c r="L16" s="90">
        <v>73045.19</v>
      </c>
      <c r="M16" s="151">
        <v>56137.61</v>
      </c>
      <c r="N16" s="90">
        <v>151405.93</v>
      </c>
      <c r="O16" s="90">
        <v>88480.97</v>
      </c>
      <c r="P16" s="151">
        <v>62924.96</v>
      </c>
      <c r="Q16" s="90">
        <v>139445.29</v>
      </c>
      <c r="R16" s="90">
        <v>75464.16</v>
      </c>
      <c r="S16" s="151">
        <v>63981.13</v>
      </c>
      <c r="T16" s="92" t="s">
        <v>149</v>
      </c>
      <c r="U16" s="367"/>
      <c r="V16" s="367"/>
    </row>
    <row r="17" spans="1:21" s="41" customFormat="1" ht="30.75" customHeight="1">
      <c r="A17" s="46" t="s">
        <v>144</v>
      </c>
      <c r="E17" s="90">
        <v>58042.16</v>
      </c>
      <c r="F17" s="90">
        <v>31502.7</v>
      </c>
      <c r="G17" s="151">
        <v>26539.47</v>
      </c>
      <c r="H17" s="90">
        <v>78097.23</v>
      </c>
      <c r="I17" s="90">
        <v>44245.93</v>
      </c>
      <c r="J17" s="151">
        <v>33851.3</v>
      </c>
      <c r="K17" s="90">
        <v>59041.27</v>
      </c>
      <c r="L17" s="90">
        <v>31396.08</v>
      </c>
      <c r="M17" s="151">
        <v>27645.19</v>
      </c>
      <c r="N17" s="90">
        <v>60441.49</v>
      </c>
      <c r="O17" s="90">
        <v>30078.12</v>
      </c>
      <c r="P17" s="151">
        <v>30363.37</v>
      </c>
      <c r="Q17" s="90">
        <v>54495.57</v>
      </c>
      <c r="R17" s="90">
        <v>29693.55</v>
      </c>
      <c r="S17" s="151">
        <v>24802.01</v>
      </c>
      <c r="T17" s="98" t="s">
        <v>148</v>
      </c>
      <c r="U17" s="152"/>
    </row>
    <row r="18" spans="1:23" s="41" customFormat="1" ht="9" customHeight="1">
      <c r="A18" s="101"/>
      <c r="B18" s="101"/>
      <c r="C18" s="101"/>
      <c r="D18" s="102"/>
      <c r="E18" s="101"/>
      <c r="F18" s="153"/>
      <c r="G18" s="153"/>
      <c r="H18" s="101"/>
      <c r="I18" s="153"/>
      <c r="J18" s="101"/>
      <c r="K18" s="153"/>
      <c r="L18" s="101"/>
      <c r="M18" s="153"/>
      <c r="N18" s="153"/>
      <c r="O18" s="153"/>
      <c r="P18" s="153"/>
      <c r="Q18" s="101"/>
      <c r="R18" s="153"/>
      <c r="S18" s="101"/>
      <c r="T18" s="105"/>
      <c r="U18" s="101"/>
      <c r="V18" s="101"/>
      <c r="W18" s="42"/>
    </row>
    <row r="19" spans="19:23" s="41" customFormat="1" ht="6" customHeight="1">
      <c r="S19" s="42"/>
      <c r="T19" s="42"/>
      <c r="U19" s="42"/>
      <c r="W19" s="42"/>
    </row>
    <row r="20" s="41" customFormat="1" ht="21" customHeight="1">
      <c r="B20" s="41" t="s">
        <v>357</v>
      </c>
    </row>
    <row r="21" s="41" customFormat="1" ht="25.5" customHeight="1">
      <c r="B21" s="41" t="s">
        <v>371</v>
      </c>
    </row>
    <row r="22" spans="1:19" s="41" customFormat="1" ht="17.25" customHeight="1">
      <c r="A22" s="43"/>
      <c r="B22" s="44"/>
      <c r="C22" s="44"/>
      <c r="D22" s="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</row>
    <row r="23" spans="2:23" s="43" customFormat="1" ht="15.75">
      <c r="B23" s="44"/>
      <c r="C23" s="44"/>
      <c r="D23" s="44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W23" s="44"/>
    </row>
    <row r="24" s="43" customFormat="1" ht="15.75">
      <c r="W24" s="44"/>
    </row>
    <row r="25" s="43" customFormat="1" ht="15.75">
      <c r="W25" s="44"/>
    </row>
  </sheetData>
  <sheetProtection/>
  <mergeCells count="23">
    <mergeCell ref="T4:V8"/>
    <mergeCell ref="E5:G5"/>
    <mergeCell ref="H5:J5"/>
    <mergeCell ref="K5:M5"/>
    <mergeCell ref="N5:P5"/>
    <mergeCell ref="D1:S1"/>
    <mergeCell ref="D2:S2"/>
    <mergeCell ref="A4:D8"/>
    <mergeCell ref="E4:P4"/>
    <mergeCell ref="Q4:S4"/>
    <mergeCell ref="Q5:S5"/>
    <mergeCell ref="E6:G6"/>
    <mergeCell ref="H6:J6"/>
    <mergeCell ref="K6:M6"/>
    <mergeCell ref="N6:P6"/>
    <mergeCell ref="Q6:S6"/>
    <mergeCell ref="U16:V16"/>
    <mergeCell ref="A9:D9"/>
    <mergeCell ref="T9:V9"/>
    <mergeCell ref="U12:V12"/>
    <mergeCell ref="U13:V13"/>
    <mergeCell ref="U14:V14"/>
    <mergeCell ref="U15:V15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C74"/>
  <sheetViews>
    <sheetView showGridLines="0" zoomScale="210" zoomScaleNormal="210" zoomScalePageLayoutView="0" workbookViewId="0" topLeftCell="A23">
      <selection activeCell="D34" sqref="D34"/>
    </sheetView>
  </sheetViews>
  <sheetFormatPr defaultColWidth="9.140625" defaultRowHeight="18" customHeight="1"/>
  <cols>
    <col min="1" max="1" width="1.28515625" style="107" customWidth="1"/>
    <col min="2" max="2" width="7.28125" style="107" customWidth="1"/>
    <col min="3" max="3" width="4.140625" style="107" customWidth="1"/>
    <col min="4" max="4" width="10.57421875" style="107" customWidth="1"/>
    <col min="5" max="5" width="10.8515625" style="107" customWidth="1"/>
    <col min="6" max="6" width="5.57421875" style="107" customWidth="1"/>
    <col min="7" max="7" width="10.8515625" style="107" customWidth="1"/>
    <col min="8" max="8" width="5.57421875" style="107" customWidth="1"/>
    <col min="9" max="9" width="10.8515625" style="107" customWidth="1"/>
    <col min="10" max="10" width="5.57421875" style="107" customWidth="1"/>
    <col min="11" max="11" width="10.8515625" style="107" customWidth="1"/>
    <col min="12" max="12" width="5.57421875" style="107" customWidth="1"/>
    <col min="13" max="13" width="10.8515625" style="107" customWidth="1"/>
    <col min="14" max="14" width="5.57421875" style="107" customWidth="1"/>
    <col min="15" max="15" width="10.8515625" style="107" customWidth="1"/>
    <col min="16" max="16" width="5.57421875" style="107" customWidth="1"/>
    <col min="17" max="17" width="7.140625" style="107" customWidth="1"/>
    <col min="18" max="18" width="15.421875" style="82" customWidth="1"/>
    <col min="19" max="19" width="2.28125" style="107" customWidth="1"/>
    <col min="20" max="20" width="2.421875" style="107" customWidth="1"/>
    <col min="21" max="26" width="9.140625" style="107" customWidth="1"/>
    <col min="27" max="27" width="10.57421875" style="107" bestFit="1" customWidth="1"/>
    <col min="28" max="16384" width="9.140625" style="107" customWidth="1"/>
  </cols>
  <sheetData>
    <row r="1" spans="2:19" s="47" customFormat="1" ht="21.75" customHeight="1">
      <c r="B1" s="154" t="s">
        <v>210</v>
      </c>
      <c r="C1" s="48">
        <v>2.8</v>
      </c>
      <c r="D1" s="47" t="s">
        <v>367</v>
      </c>
      <c r="R1" s="121"/>
      <c r="S1" s="121"/>
    </row>
    <row r="2" spans="2:19" s="47" customFormat="1" ht="21.75" customHeight="1">
      <c r="B2" s="154" t="s">
        <v>208</v>
      </c>
      <c r="C2" s="48">
        <v>2.8</v>
      </c>
      <c r="D2" s="47" t="s">
        <v>368</v>
      </c>
      <c r="R2" s="121"/>
      <c r="S2" s="121"/>
    </row>
    <row r="3" spans="1:19" ht="6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1"/>
      <c r="S3" s="82"/>
    </row>
    <row r="4" spans="1:19" s="41" customFormat="1" ht="19.5" customHeight="1">
      <c r="A4" s="294" t="s">
        <v>98</v>
      </c>
      <c r="B4" s="294"/>
      <c r="C4" s="294"/>
      <c r="D4" s="294"/>
      <c r="E4" s="312" t="s">
        <v>214</v>
      </c>
      <c r="F4" s="313"/>
      <c r="G4" s="313"/>
      <c r="H4" s="313"/>
      <c r="I4" s="313"/>
      <c r="J4" s="314"/>
      <c r="K4" s="312" t="s">
        <v>219</v>
      </c>
      <c r="L4" s="313"/>
      <c r="M4" s="313"/>
      <c r="N4" s="313"/>
      <c r="O4" s="313"/>
      <c r="P4" s="313"/>
      <c r="Q4" s="312" t="s">
        <v>99</v>
      </c>
      <c r="R4" s="313"/>
      <c r="S4" s="42"/>
    </row>
    <row r="5" spans="1:18" s="41" customFormat="1" ht="18" customHeight="1">
      <c r="A5" s="296"/>
      <c r="B5" s="296"/>
      <c r="C5" s="296"/>
      <c r="D5" s="296"/>
      <c r="E5" s="292" t="s">
        <v>139</v>
      </c>
      <c r="F5" s="304"/>
      <c r="G5" s="304"/>
      <c r="H5" s="304"/>
      <c r="I5" s="304"/>
      <c r="J5" s="293"/>
      <c r="K5" s="292" t="s">
        <v>294</v>
      </c>
      <c r="L5" s="304"/>
      <c r="M5" s="304"/>
      <c r="N5" s="304"/>
      <c r="O5" s="304"/>
      <c r="P5" s="304"/>
      <c r="Q5" s="302"/>
      <c r="R5" s="374"/>
    </row>
    <row r="6" spans="1:18" s="41" customFormat="1" ht="18" customHeight="1">
      <c r="A6" s="296"/>
      <c r="B6" s="296"/>
      <c r="C6" s="296"/>
      <c r="D6" s="296"/>
      <c r="E6" s="312" t="s">
        <v>1</v>
      </c>
      <c r="F6" s="314"/>
      <c r="G6" s="312" t="s">
        <v>2</v>
      </c>
      <c r="H6" s="314"/>
      <c r="I6" s="312" t="s">
        <v>3</v>
      </c>
      <c r="J6" s="314"/>
      <c r="K6" s="312" t="s">
        <v>1</v>
      </c>
      <c r="L6" s="314"/>
      <c r="M6" s="312" t="s">
        <v>2</v>
      </c>
      <c r="N6" s="314"/>
      <c r="O6" s="312" t="s">
        <v>3</v>
      </c>
      <c r="P6" s="314"/>
      <c r="Q6" s="302"/>
      <c r="R6" s="374"/>
    </row>
    <row r="7" spans="1:19" s="41" customFormat="1" ht="18" customHeight="1">
      <c r="A7" s="298"/>
      <c r="B7" s="298"/>
      <c r="C7" s="298"/>
      <c r="D7" s="298"/>
      <c r="E7" s="292" t="s">
        <v>4</v>
      </c>
      <c r="F7" s="293"/>
      <c r="G7" s="292" t="s">
        <v>5</v>
      </c>
      <c r="H7" s="293"/>
      <c r="I7" s="292" t="s">
        <v>6</v>
      </c>
      <c r="J7" s="293"/>
      <c r="K7" s="292" t="s">
        <v>4</v>
      </c>
      <c r="L7" s="293"/>
      <c r="M7" s="292" t="s">
        <v>5</v>
      </c>
      <c r="N7" s="293"/>
      <c r="O7" s="292" t="s">
        <v>6</v>
      </c>
      <c r="P7" s="293"/>
      <c r="Q7" s="292"/>
      <c r="R7" s="304"/>
      <c r="S7" s="42"/>
    </row>
    <row r="8" spans="1:19" s="41" customFormat="1" ht="3.75" customHeight="1">
      <c r="A8" s="71"/>
      <c r="B8" s="71"/>
      <c r="C8" s="71"/>
      <c r="D8" s="71"/>
      <c r="E8" s="66"/>
      <c r="F8" s="68"/>
      <c r="G8" s="66"/>
      <c r="H8" s="68"/>
      <c r="I8" s="66"/>
      <c r="J8" s="68"/>
      <c r="K8" s="66"/>
      <c r="L8" s="68"/>
      <c r="M8" s="66"/>
      <c r="N8" s="68"/>
      <c r="O8" s="66"/>
      <c r="P8" s="68"/>
      <c r="Q8" s="67"/>
      <c r="R8" s="42"/>
      <c r="S8" s="42"/>
    </row>
    <row r="9" spans="1:18" s="41" customFormat="1" ht="4.5" customHeight="1" hidden="1">
      <c r="A9" s="374"/>
      <c r="B9" s="374"/>
      <c r="C9" s="374"/>
      <c r="D9" s="374"/>
      <c r="E9" s="96"/>
      <c r="F9" s="97"/>
      <c r="G9" s="96"/>
      <c r="H9" s="97"/>
      <c r="I9" s="96"/>
      <c r="J9" s="97"/>
      <c r="K9" s="96"/>
      <c r="L9" s="97"/>
      <c r="M9" s="96"/>
      <c r="N9" s="97"/>
      <c r="O9" s="96"/>
      <c r="P9" s="97"/>
      <c r="Q9" s="96"/>
      <c r="R9" s="42"/>
    </row>
    <row r="10" spans="1:18" s="122" customFormat="1" ht="19.5" customHeight="1">
      <c r="A10" s="291">
        <v>2558</v>
      </c>
      <c r="B10" s="291"/>
      <c r="C10" s="291"/>
      <c r="D10" s="286"/>
      <c r="E10" s="155"/>
      <c r="F10" s="156"/>
      <c r="G10" s="155"/>
      <c r="H10" s="156"/>
      <c r="I10" s="155"/>
      <c r="J10" s="156"/>
      <c r="K10" s="157"/>
      <c r="L10" s="91"/>
      <c r="M10" s="157"/>
      <c r="N10" s="91"/>
      <c r="O10" s="157"/>
      <c r="P10" s="91"/>
      <c r="Q10" s="92" t="s">
        <v>217</v>
      </c>
      <c r="R10" s="93"/>
    </row>
    <row r="11" spans="1:19" s="41" customFormat="1" ht="18.75" customHeight="1">
      <c r="A11" s="94" t="s">
        <v>100</v>
      </c>
      <c r="B11" s="95"/>
      <c r="C11" s="95"/>
      <c r="D11" s="98"/>
      <c r="E11" s="90">
        <v>1550.73</v>
      </c>
      <c r="F11" s="91"/>
      <c r="G11" s="90">
        <v>1297.97</v>
      </c>
      <c r="H11" s="91"/>
      <c r="I11" s="90">
        <v>252.76</v>
      </c>
      <c r="J11" s="91"/>
      <c r="K11" s="157">
        <v>0.4776891272116646</v>
      </c>
      <c r="L11" s="91"/>
      <c r="M11" s="157">
        <v>0.4014336150464508</v>
      </c>
      <c r="N11" s="91"/>
      <c r="O11" s="157">
        <v>0.0785498472526184</v>
      </c>
      <c r="P11" s="91"/>
      <c r="Q11" s="96"/>
      <c r="R11" s="42" t="s">
        <v>101</v>
      </c>
      <c r="S11" s="42"/>
    </row>
    <row r="12" spans="1:18" s="41" customFormat="1" ht="18" customHeight="1">
      <c r="A12" s="94" t="s">
        <v>105</v>
      </c>
      <c r="B12" s="95"/>
      <c r="C12" s="95"/>
      <c r="D12" s="98"/>
      <c r="E12" s="90">
        <v>1890.26</v>
      </c>
      <c r="F12" s="91"/>
      <c r="G12" s="90">
        <v>1314.74</v>
      </c>
      <c r="H12" s="91"/>
      <c r="I12" s="90">
        <v>575.52</v>
      </c>
      <c r="J12" s="91"/>
      <c r="K12" s="157">
        <v>0.5781184789024038</v>
      </c>
      <c r="L12" s="91"/>
      <c r="M12" s="157">
        <v>0.40210102787560775</v>
      </c>
      <c r="N12" s="91"/>
      <c r="O12" s="157">
        <v>0.17704095751743001</v>
      </c>
      <c r="P12" s="91"/>
      <c r="Q12" s="96"/>
      <c r="R12" s="42" t="s">
        <v>102</v>
      </c>
    </row>
    <row r="13" spans="1:18" s="41" customFormat="1" ht="18" customHeight="1">
      <c r="A13" s="94" t="s">
        <v>106</v>
      </c>
      <c r="B13" s="95"/>
      <c r="C13" s="95"/>
      <c r="D13" s="98"/>
      <c r="E13" s="90">
        <v>2140.88</v>
      </c>
      <c r="F13" s="91"/>
      <c r="G13" s="90">
        <v>384.94</v>
      </c>
      <c r="H13" s="91"/>
      <c r="I13" s="90">
        <v>1755.94</v>
      </c>
      <c r="J13" s="91"/>
      <c r="K13" s="157">
        <v>0.6334378667954325</v>
      </c>
      <c r="L13" s="91"/>
      <c r="M13" s="157">
        <v>0.11389502094663584</v>
      </c>
      <c r="N13" s="91"/>
      <c r="O13" s="157">
        <v>0.5228548061794974</v>
      </c>
      <c r="P13" s="91"/>
      <c r="Q13" s="96"/>
      <c r="R13" s="42" t="s">
        <v>103</v>
      </c>
    </row>
    <row r="14" spans="1:18" s="41" customFormat="1" ht="18" customHeight="1">
      <c r="A14" s="94" t="s">
        <v>107</v>
      </c>
      <c r="B14" s="95"/>
      <c r="C14" s="95"/>
      <c r="D14" s="98"/>
      <c r="E14" s="90">
        <v>683.65</v>
      </c>
      <c r="F14" s="91"/>
      <c r="G14" s="90">
        <v>521.38</v>
      </c>
      <c r="H14" s="91"/>
      <c r="I14" s="90">
        <v>162.27</v>
      </c>
      <c r="J14" s="91"/>
      <c r="K14" s="157">
        <v>0.20424012843362566</v>
      </c>
      <c r="L14" s="91"/>
      <c r="M14" s="157">
        <v>0.15576203929309404</v>
      </c>
      <c r="N14" s="91"/>
      <c r="O14" s="157">
        <v>0.048577303487564207</v>
      </c>
      <c r="P14" s="91"/>
      <c r="Q14" s="96"/>
      <c r="R14" s="42" t="s">
        <v>104</v>
      </c>
    </row>
    <row r="15" spans="1:18" s="122" customFormat="1" ht="19.5" customHeight="1">
      <c r="A15" s="291">
        <v>2559</v>
      </c>
      <c r="B15" s="291"/>
      <c r="C15" s="291"/>
      <c r="D15" s="286"/>
      <c r="E15" s="155"/>
      <c r="F15" s="156"/>
      <c r="G15" s="155"/>
      <c r="H15" s="156"/>
      <c r="I15" s="155"/>
      <c r="J15" s="156"/>
      <c r="K15" s="157"/>
      <c r="L15" s="91"/>
      <c r="M15" s="157"/>
      <c r="N15" s="91"/>
      <c r="O15" s="157"/>
      <c r="P15" s="91"/>
      <c r="Q15" s="92" t="s">
        <v>252</v>
      </c>
      <c r="R15" s="93"/>
    </row>
    <row r="16" spans="1:21" s="41" customFormat="1" ht="18.75" customHeight="1">
      <c r="A16" s="94" t="s">
        <v>100</v>
      </c>
      <c r="B16" s="95"/>
      <c r="C16" s="95"/>
      <c r="D16" s="98"/>
      <c r="E16" s="90">
        <v>819.18</v>
      </c>
      <c r="F16" s="91"/>
      <c r="G16" s="90">
        <v>327.4</v>
      </c>
      <c r="H16" s="91"/>
      <c r="I16" s="90">
        <v>491.79</v>
      </c>
      <c r="J16" s="91"/>
      <c r="K16" s="157">
        <v>0.2501625241037721</v>
      </c>
      <c r="L16" s="91"/>
      <c r="M16" s="157">
        <v>0.09998194583800261</v>
      </c>
      <c r="N16" s="91"/>
      <c r="O16" s="157">
        <v>0.15018363208207486</v>
      </c>
      <c r="P16" s="91"/>
      <c r="Q16" s="96"/>
      <c r="R16" s="42" t="s">
        <v>101</v>
      </c>
      <c r="S16" s="42"/>
      <c r="U16" s="223"/>
    </row>
    <row r="17" spans="1:21" s="41" customFormat="1" ht="18" customHeight="1">
      <c r="A17" s="286" t="s">
        <v>105</v>
      </c>
      <c r="B17" s="287"/>
      <c r="C17" s="287"/>
      <c r="D17" s="373"/>
      <c r="E17" s="90">
        <v>776.55</v>
      </c>
      <c r="F17" s="91"/>
      <c r="G17" s="90">
        <v>320.52</v>
      </c>
      <c r="H17" s="91"/>
      <c r="I17" s="90">
        <v>456.03</v>
      </c>
      <c r="J17" s="91"/>
      <c r="K17" s="157">
        <v>0.22880548334086587</v>
      </c>
      <c r="L17" s="91"/>
      <c r="M17" s="157">
        <v>0.0944391649223029</v>
      </c>
      <c r="N17" s="91"/>
      <c r="O17" s="157">
        <v>0.13436631841856295</v>
      </c>
      <c r="P17" s="91"/>
      <c r="Q17" s="96"/>
      <c r="R17" s="42" t="s">
        <v>102</v>
      </c>
      <c r="U17" s="223"/>
    </row>
    <row r="18" spans="1:21" s="41" customFormat="1" ht="18" customHeight="1">
      <c r="A18" s="286" t="s">
        <v>106</v>
      </c>
      <c r="B18" s="287"/>
      <c r="C18" s="287"/>
      <c r="D18" s="373"/>
      <c r="E18" s="90">
        <v>1287.9</v>
      </c>
      <c r="F18" s="91"/>
      <c r="G18" s="90">
        <v>784.34</v>
      </c>
      <c r="H18" s="91"/>
      <c r="I18" s="90">
        <v>503.56</v>
      </c>
      <c r="J18" s="91"/>
      <c r="K18" s="157">
        <v>0.3813385317048243</v>
      </c>
      <c r="L18" s="91"/>
      <c r="M18" s="157">
        <v>0.23223780103840508</v>
      </c>
      <c r="N18" s="91"/>
      <c r="O18" s="157">
        <v>0.1491007306664192</v>
      </c>
      <c r="P18" s="91"/>
      <c r="Q18" s="96"/>
      <c r="R18" s="42" t="s">
        <v>103</v>
      </c>
      <c r="U18" s="223"/>
    </row>
    <row r="19" spans="1:21" s="41" customFormat="1" ht="18" customHeight="1">
      <c r="A19" s="286" t="s">
        <v>107</v>
      </c>
      <c r="B19" s="287"/>
      <c r="C19" s="287"/>
      <c r="D19" s="373"/>
      <c r="E19" s="90">
        <v>1259.92</v>
      </c>
      <c r="F19" s="91"/>
      <c r="G19" s="90">
        <v>964.36</v>
      </c>
      <c r="H19" s="91"/>
      <c r="I19" s="90">
        <v>295.57</v>
      </c>
      <c r="J19" s="91"/>
      <c r="K19" s="157">
        <v>0.387359711540117</v>
      </c>
      <c r="L19" s="91"/>
      <c r="M19" s="157">
        <v>0.2964904211543806</v>
      </c>
      <c r="N19" s="91"/>
      <c r="O19" s="157">
        <v>0.0908723648643663</v>
      </c>
      <c r="P19" s="91"/>
      <c r="Q19" s="96"/>
      <c r="R19" s="42" t="s">
        <v>104</v>
      </c>
      <c r="U19" s="223"/>
    </row>
    <row r="20" spans="1:21" s="122" customFormat="1" ht="19.5" customHeight="1">
      <c r="A20" s="291">
        <v>2560</v>
      </c>
      <c r="B20" s="291"/>
      <c r="C20" s="291"/>
      <c r="D20" s="291"/>
      <c r="E20" s="155"/>
      <c r="F20" s="156"/>
      <c r="G20" s="155"/>
      <c r="H20" s="156"/>
      <c r="I20" s="155"/>
      <c r="J20" s="156"/>
      <c r="K20" s="157"/>
      <c r="L20" s="91"/>
      <c r="M20" s="157"/>
      <c r="N20" s="91"/>
      <c r="O20" s="157"/>
      <c r="P20" s="91"/>
      <c r="Q20" s="92" t="s">
        <v>254</v>
      </c>
      <c r="R20" s="93"/>
      <c r="U20" s="224"/>
    </row>
    <row r="21" spans="1:27" s="41" customFormat="1" ht="18.75" customHeight="1">
      <c r="A21" s="286" t="s">
        <v>100</v>
      </c>
      <c r="B21" s="287"/>
      <c r="C21" s="287"/>
      <c r="D21" s="373"/>
      <c r="E21" s="90">
        <v>668.2</v>
      </c>
      <c r="F21" s="91"/>
      <c r="G21" s="90">
        <v>212.93</v>
      </c>
      <c r="H21" s="91"/>
      <c r="I21" s="90">
        <v>455.27</v>
      </c>
      <c r="J21" s="91"/>
      <c r="K21" s="157">
        <v>0.20080501112180882</v>
      </c>
      <c r="L21" s="91"/>
      <c r="M21" s="157">
        <v>0.06398894196074043</v>
      </c>
      <c r="N21" s="91"/>
      <c r="O21" s="157">
        <v>0.1368160691610684</v>
      </c>
      <c r="P21" s="91"/>
      <c r="Q21" s="96"/>
      <c r="R21" s="42" t="s">
        <v>101</v>
      </c>
      <c r="S21" s="42"/>
      <c r="U21" s="227">
        <v>332760.62</v>
      </c>
      <c r="V21" s="228">
        <f>E21*100/U21</f>
        <v>0.20080501112180882</v>
      </c>
      <c r="W21" s="228"/>
      <c r="X21" s="228">
        <f>G21*100/U21</f>
        <v>0.06398894196074043</v>
      </c>
      <c r="Y21" s="228"/>
      <c r="Z21" s="228">
        <f>I21*100/U21</f>
        <v>0.1368160691610684</v>
      </c>
      <c r="AA21" s="226"/>
    </row>
    <row r="22" spans="1:26" s="41" customFormat="1" ht="18" customHeight="1">
      <c r="A22" s="286" t="s">
        <v>105</v>
      </c>
      <c r="B22" s="287"/>
      <c r="C22" s="287"/>
      <c r="D22" s="373"/>
      <c r="E22" s="90">
        <v>2090.82</v>
      </c>
      <c r="F22" s="91"/>
      <c r="G22" s="90">
        <v>1135.9</v>
      </c>
      <c r="H22" s="91"/>
      <c r="I22" s="90">
        <v>954.92</v>
      </c>
      <c r="J22" s="91"/>
      <c r="K22" s="157">
        <v>0.6214313476659649</v>
      </c>
      <c r="L22" s="91"/>
      <c r="M22" s="157">
        <v>0.33761101759777</v>
      </c>
      <c r="N22" s="91"/>
      <c r="O22" s="157">
        <v>0.28382033006819485</v>
      </c>
      <c r="P22" s="91"/>
      <c r="Q22" s="96"/>
      <c r="R22" s="42" t="s">
        <v>102</v>
      </c>
      <c r="U22" s="227">
        <v>336452.29</v>
      </c>
      <c r="V22" s="228">
        <f>E22*100/U22</f>
        <v>0.6214313476659649</v>
      </c>
      <c r="W22" s="228"/>
      <c r="X22" s="228">
        <f>G22*100/U22</f>
        <v>0.33761101759777</v>
      </c>
      <c r="Y22" s="228"/>
      <c r="Z22" s="228">
        <f>I22*100/U22</f>
        <v>0.28382033006819485</v>
      </c>
    </row>
    <row r="23" spans="1:26" s="41" customFormat="1" ht="18" customHeight="1">
      <c r="A23" s="286" t="s">
        <v>106</v>
      </c>
      <c r="B23" s="287"/>
      <c r="C23" s="287"/>
      <c r="D23" s="373"/>
      <c r="E23" s="90">
        <v>2191.67</v>
      </c>
      <c r="F23" s="91"/>
      <c r="G23" s="90">
        <v>938</v>
      </c>
      <c r="H23" s="91"/>
      <c r="I23" s="90">
        <v>1253.61</v>
      </c>
      <c r="J23" s="91"/>
      <c r="K23" s="157">
        <v>0.6598349417626049</v>
      </c>
      <c r="L23" s="91"/>
      <c r="M23" s="157">
        <v>0.2823988900579574</v>
      </c>
      <c r="N23" s="91"/>
      <c r="O23" s="157">
        <v>0.3774179878097611</v>
      </c>
      <c r="P23" s="91"/>
      <c r="Q23" s="96"/>
      <c r="R23" s="42" t="s">
        <v>103</v>
      </c>
      <c r="U23" s="227">
        <v>332154.28</v>
      </c>
      <c r="V23" s="228">
        <f>E23*100/U23</f>
        <v>0.6598349417626049</v>
      </c>
      <c r="W23" s="228"/>
      <c r="X23" s="228">
        <f>G23*100/U23</f>
        <v>0.2823988900579574</v>
      </c>
      <c r="Y23" s="228"/>
      <c r="Z23" s="228">
        <f>I23*100/U23</f>
        <v>0.3774179878097611</v>
      </c>
    </row>
    <row r="24" spans="1:26" s="41" customFormat="1" ht="18" customHeight="1">
      <c r="A24" s="286" t="s">
        <v>107</v>
      </c>
      <c r="B24" s="287"/>
      <c r="C24" s="287"/>
      <c r="D24" s="373"/>
      <c r="E24" s="90">
        <v>652.98</v>
      </c>
      <c r="F24" s="91"/>
      <c r="G24" s="90">
        <v>560.59</v>
      </c>
      <c r="H24" s="91"/>
      <c r="I24" s="90">
        <v>92</v>
      </c>
      <c r="J24" s="91"/>
      <c r="K24" s="157">
        <v>0.1977602077072754</v>
      </c>
      <c r="L24" s="91"/>
      <c r="M24" s="157">
        <v>0.16977915837946264</v>
      </c>
      <c r="N24" s="91"/>
      <c r="O24" s="157">
        <v>0.027862934713267385</v>
      </c>
      <c r="P24" s="91"/>
      <c r="Q24" s="96"/>
      <c r="R24" s="42" t="s">
        <v>104</v>
      </c>
      <c r="U24" s="227">
        <v>330187.76</v>
      </c>
      <c r="V24" s="228">
        <f>E24*100/U24</f>
        <v>0.1977602077072754</v>
      </c>
      <c r="W24" s="228"/>
      <c r="X24" s="228">
        <f>G24*100/U24</f>
        <v>0.16977915837946264</v>
      </c>
      <c r="Y24" s="228"/>
      <c r="Z24" s="228">
        <f>I24*100/U24</f>
        <v>0.027862934713267385</v>
      </c>
    </row>
    <row r="25" spans="1:26" s="122" customFormat="1" ht="19.5" customHeight="1">
      <c r="A25" s="291">
        <v>2561</v>
      </c>
      <c r="B25" s="291"/>
      <c r="C25" s="291"/>
      <c r="D25" s="291"/>
      <c r="E25" s="155"/>
      <c r="F25" s="156"/>
      <c r="G25" s="155"/>
      <c r="H25" s="156"/>
      <c r="I25" s="155"/>
      <c r="J25" s="156"/>
      <c r="K25" s="157"/>
      <c r="L25" s="91"/>
      <c r="M25" s="157"/>
      <c r="N25" s="91"/>
      <c r="O25" s="157"/>
      <c r="P25" s="91"/>
      <c r="Q25" s="92" t="s">
        <v>258</v>
      </c>
      <c r="R25" s="93"/>
      <c r="U25" s="229"/>
      <c r="V25" s="229"/>
      <c r="W25" s="229"/>
      <c r="X25" s="229"/>
      <c r="Y25" s="229"/>
      <c r="Z25" s="229"/>
    </row>
    <row r="26" spans="1:26" s="41" customFormat="1" ht="18.75" customHeight="1">
      <c r="A26" s="286" t="s">
        <v>100</v>
      </c>
      <c r="B26" s="287"/>
      <c r="C26" s="287"/>
      <c r="D26" s="373"/>
      <c r="E26" s="90">
        <v>336.11</v>
      </c>
      <c r="F26" s="91"/>
      <c r="G26" s="90">
        <v>336</v>
      </c>
      <c r="H26" s="91"/>
      <c r="I26" s="90">
        <v>0</v>
      </c>
      <c r="J26" s="91"/>
      <c r="K26" s="157">
        <v>0.0993817227399255</v>
      </c>
      <c r="L26" s="225"/>
      <c r="M26" s="157">
        <v>0.09934919770496256</v>
      </c>
      <c r="N26" s="225"/>
      <c r="O26" s="157">
        <v>0</v>
      </c>
      <c r="P26" s="225"/>
      <c r="Q26" s="96"/>
      <c r="R26" s="42" t="s">
        <v>101</v>
      </c>
      <c r="S26" s="42"/>
      <c r="U26" s="230">
        <v>338201.02</v>
      </c>
      <c r="V26" s="228">
        <f>E26*100/U26</f>
        <v>0.0993817227399255</v>
      </c>
      <c r="W26" s="228"/>
      <c r="X26" s="228">
        <f>G26*100/U26</f>
        <v>0.09934919770496256</v>
      </c>
      <c r="Y26" s="228"/>
      <c r="Z26" s="228">
        <f>I26*100/U26</f>
        <v>0</v>
      </c>
    </row>
    <row r="27" spans="1:26" s="41" customFormat="1" ht="3.75" customHeight="1">
      <c r="A27" s="158"/>
      <c r="B27" s="158"/>
      <c r="C27" s="158"/>
      <c r="D27" s="158"/>
      <c r="E27" s="105"/>
      <c r="F27" s="102"/>
      <c r="G27" s="105"/>
      <c r="H27" s="102"/>
      <c r="I27" s="105"/>
      <c r="J27" s="102"/>
      <c r="K27" s="105"/>
      <c r="L27" s="102"/>
      <c r="M27" s="105"/>
      <c r="N27" s="102"/>
      <c r="O27" s="105"/>
      <c r="P27" s="102"/>
      <c r="Q27" s="105"/>
      <c r="R27" s="101"/>
      <c r="S27" s="42"/>
      <c r="U27" s="231"/>
      <c r="V27" s="231"/>
      <c r="W27" s="231"/>
      <c r="X27" s="231"/>
      <c r="Y27" s="231"/>
      <c r="Z27" s="231"/>
    </row>
    <row r="28" spans="1:26" s="41" customFormat="1" ht="3" customHeight="1">
      <c r="A28" s="93"/>
      <c r="B28" s="93"/>
      <c r="C28" s="93"/>
      <c r="D28" s="93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U28" s="231"/>
      <c r="V28" s="231"/>
      <c r="W28" s="231"/>
      <c r="X28" s="231"/>
      <c r="Y28" s="231"/>
      <c r="Z28" s="231"/>
    </row>
    <row r="29" spans="2:26" s="41" customFormat="1" ht="20.25" customHeight="1">
      <c r="B29" s="41" t="s">
        <v>87</v>
      </c>
      <c r="C29" s="41" t="s">
        <v>295</v>
      </c>
      <c r="R29" s="42"/>
      <c r="S29" s="42"/>
      <c r="U29" s="231"/>
      <c r="V29" s="231"/>
      <c r="W29" s="231"/>
      <c r="X29" s="231"/>
      <c r="Y29" s="231"/>
      <c r="Z29" s="231"/>
    </row>
    <row r="30" spans="2:19" s="41" customFormat="1" ht="20.25" customHeight="1">
      <c r="B30" s="41" t="s">
        <v>213</v>
      </c>
      <c r="C30" s="41" t="s">
        <v>296</v>
      </c>
      <c r="R30" s="42"/>
      <c r="S30" s="42"/>
    </row>
    <row r="31" spans="2:3" s="41" customFormat="1" ht="20.25" customHeight="1">
      <c r="B31" s="41" t="s">
        <v>372</v>
      </c>
      <c r="C31" s="41" t="s">
        <v>373</v>
      </c>
    </row>
    <row r="32" spans="1:6" s="41" customFormat="1" ht="20.25" customHeight="1">
      <c r="A32" s="106"/>
      <c r="B32" s="106" t="s">
        <v>212</v>
      </c>
      <c r="C32" s="106" t="s">
        <v>374</v>
      </c>
      <c r="D32" s="106"/>
      <c r="E32" s="106"/>
      <c r="F32" s="106"/>
    </row>
    <row r="33" spans="5:18" s="43" customFormat="1" ht="18" customHeight="1">
      <c r="E33" s="159"/>
      <c r="F33" s="159"/>
      <c r="G33" s="160"/>
      <c r="H33" s="160"/>
      <c r="I33" s="160"/>
      <c r="J33" s="160"/>
      <c r="K33" s="161"/>
      <c r="L33" s="161"/>
      <c r="R33" s="44"/>
    </row>
    <row r="34" spans="4:29" s="166" customFormat="1" ht="18" customHeight="1">
      <c r="D34" s="162"/>
      <c r="E34" s="163">
        <v>327459.12</v>
      </c>
      <c r="F34" s="163"/>
      <c r="G34" s="164">
        <v>174678.14</v>
      </c>
      <c r="H34" s="164"/>
      <c r="I34" s="164">
        <v>152780.98</v>
      </c>
      <c r="J34" s="164"/>
      <c r="K34" s="163">
        <v>819.18</v>
      </c>
      <c r="L34" s="163"/>
      <c r="M34" s="164">
        <v>327.4</v>
      </c>
      <c r="N34" s="164"/>
      <c r="O34" s="164"/>
      <c r="P34" s="164">
        <v>491.79</v>
      </c>
      <c r="Q34" s="165"/>
      <c r="R34" s="163">
        <v>327459.12</v>
      </c>
      <c r="S34" s="165"/>
      <c r="X34" s="167"/>
      <c r="Y34" s="167"/>
      <c r="Z34" s="167"/>
      <c r="AA34" s="168"/>
      <c r="AB34" s="168"/>
      <c r="AC34" s="168"/>
    </row>
    <row r="35" spans="4:29" s="166" customFormat="1" ht="18" customHeight="1">
      <c r="D35" s="162"/>
      <c r="E35" s="165">
        <v>339393.09</v>
      </c>
      <c r="F35" s="165"/>
      <c r="G35" s="165">
        <v>179283.2</v>
      </c>
      <c r="H35" s="165"/>
      <c r="I35" s="165">
        <v>160109.89</v>
      </c>
      <c r="J35" s="165"/>
      <c r="K35" s="165">
        <v>776.55</v>
      </c>
      <c r="L35" s="165"/>
      <c r="M35" s="165">
        <v>320.52</v>
      </c>
      <c r="N35" s="165"/>
      <c r="O35" s="165"/>
      <c r="P35" s="165">
        <v>456.03</v>
      </c>
      <c r="Q35" s="165"/>
      <c r="R35" s="165">
        <v>339393.09</v>
      </c>
      <c r="S35" s="165"/>
      <c r="X35" s="167"/>
      <c r="Y35" s="167"/>
      <c r="Z35" s="167"/>
      <c r="AA35" s="169"/>
      <c r="AB35" s="168"/>
      <c r="AC35" s="168"/>
    </row>
    <row r="36" spans="4:29" s="166" customFormat="1" ht="18" customHeight="1">
      <c r="D36" s="162"/>
      <c r="E36" s="170">
        <v>337731.41</v>
      </c>
      <c r="F36" s="170"/>
      <c r="G36" s="171">
        <v>181399.48</v>
      </c>
      <c r="H36" s="171"/>
      <c r="I36" s="171">
        <v>156331.93</v>
      </c>
      <c r="J36" s="171"/>
      <c r="K36" s="170">
        <v>1287.9</v>
      </c>
      <c r="L36" s="170"/>
      <c r="M36" s="171">
        <v>784.34</v>
      </c>
      <c r="N36" s="171"/>
      <c r="O36" s="171"/>
      <c r="P36" s="172">
        <v>503.56</v>
      </c>
      <c r="Q36" s="165"/>
      <c r="R36" s="170">
        <v>337731.41</v>
      </c>
      <c r="S36" s="165"/>
      <c r="X36" s="167"/>
      <c r="Y36" s="167"/>
      <c r="Z36" s="167"/>
      <c r="AA36" s="169"/>
      <c r="AB36" s="168"/>
      <c r="AC36" s="168"/>
    </row>
    <row r="37" spans="4:29" s="166" customFormat="1" ht="18" customHeight="1">
      <c r="D37" s="162"/>
      <c r="E37" s="170">
        <v>325258.4</v>
      </c>
      <c r="F37" s="170"/>
      <c r="G37" s="171">
        <v>179608.09</v>
      </c>
      <c r="H37" s="171"/>
      <c r="I37" s="171">
        <v>145650.3</v>
      </c>
      <c r="J37" s="171"/>
      <c r="K37" s="170">
        <v>1259.92</v>
      </c>
      <c r="L37" s="170"/>
      <c r="M37" s="171">
        <v>964.36</v>
      </c>
      <c r="N37" s="171"/>
      <c r="O37" s="171"/>
      <c r="P37" s="172">
        <v>295.57</v>
      </c>
      <c r="Q37" s="165"/>
      <c r="R37" s="170">
        <v>325258.4</v>
      </c>
      <c r="S37" s="165"/>
      <c r="X37" s="167"/>
      <c r="Y37" s="167"/>
      <c r="Z37" s="167"/>
      <c r="AA37" s="169"/>
      <c r="AB37" s="168"/>
      <c r="AC37" s="168"/>
    </row>
    <row r="38" spans="4:29" s="166" customFormat="1" ht="18" customHeight="1">
      <c r="D38" s="162"/>
      <c r="E38" s="166">
        <v>332872.02</v>
      </c>
      <c r="G38" s="166">
        <v>178221.16</v>
      </c>
      <c r="I38" s="166">
        <v>154650.86</v>
      </c>
      <c r="K38" s="170">
        <v>668.2</v>
      </c>
      <c r="L38" s="170"/>
      <c r="M38" s="171">
        <v>212.93</v>
      </c>
      <c r="N38" s="171"/>
      <c r="O38" s="171"/>
      <c r="P38" s="172">
        <v>455.27</v>
      </c>
      <c r="Q38" s="173"/>
      <c r="R38" s="166">
        <v>332872.02</v>
      </c>
      <c r="S38" s="173"/>
      <c r="X38" s="167"/>
      <c r="Y38" s="167"/>
      <c r="Z38" s="167"/>
      <c r="AA38" s="169"/>
      <c r="AB38" s="168"/>
      <c r="AC38" s="168"/>
    </row>
    <row r="39" spans="4:29" s="166" customFormat="1" ht="18" customHeight="1">
      <c r="D39" s="162"/>
      <c r="E39" s="163"/>
      <c r="F39" s="163"/>
      <c r="G39" s="164"/>
      <c r="H39" s="164"/>
      <c r="I39" s="164"/>
      <c r="J39" s="164"/>
      <c r="K39" s="170"/>
      <c r="L39" s="170"/>
      <c r="M39" s="171"/>
      <c r="N39" s="171"/>
      <c r="O39" s="171"/>
      <c r="P39" s="171"/>
      <c r="Q39" s="165"/>
      <c r="R39" s="165"/>
      <c r="S39" s="165"/>
      <c r="X39" s="167"/>
      <c r="Y39" s="167"/>
      <c r="Z39" s="167"/>
      <c r="AA39" s="169"/>
      <c r="AB39" s="168"/>
      <c r="AC39" s="168"/>
    </row>
    <row r="40" spans="4:29" s="166" customFormat="1" ht="18" customHeight="1">
      <c r="D40" s="162"/>
      <c r="K40" s="170"/>
      <c r="L40" s="170"/>
      <c r="M40" s="171"/>
      <c r="N40" s="171"/>
      <c r="O40" s="171"/>
      <c r="P40" s="172"/>
      <c r="Q40" s="165"/>
      <c r="R40" s="165"/>
      <c r="S40" s="165"/>
      <c r="X40" s="167"/>
      <c r="Y40" s="167"/>
      <c r="Z40" s="167"/>
      <c r="AA40" s="169"/>
      <c r="AB40" s="168"/>
      <c r="AC40" s="168"/>
    </row>
    <row r="41" spans="4:29" s="166" customFormat="1" ht="18" customHeight="1">
      <c r="D41" s="162"/>
      <c r="E41" s="174">
        <f>(K34/E34)*100</f>
        <v>0.2501625241037721</v>
      </c>
      <c r="F41" s="174"/>
      <c r="G41" s="174">
        <f>(M34/G34)*100</f>
        <v>0.1874304363442386</v>
      </c>
      <c r="H41" s="174"/>
      <c r="I41" s="174">
        <f>(P34/I34)*100</f>
        <v>0.3218921622311887</v>
      </c>
      <c r="J41" s="174"/>
      <c r="K41" s="175">
        <f>(K34/$R34)*100</f>
        <v>0.2501625241037721</v>
      </c>
      <c r="L41" s="175"/>
      <c r="M41" s="175">
        <f>(M34/$R34)*100</f>
        <v>0.09998194583800261</v>
      </c>
      <c r="N41" s="175"/>
      <c r="O41" s="175"/>
      <c r="P41" s="175">
        <f>(P34/$R34)*100</f>
        <v>0.15018363208207486</v>
      </c>
      <c r="Q41" s="165"/>
      <c r="R41" s="165"/>
      <c r="S41" s="165"/>
      <c r="X41" s="167"/>
      <c r="Y41" s="167"/>
      <c r="Z41" s="167"/>
      <c r="AA41" s="169"/>
      <c r="AB41" s="168"/>
      <c r="AC41" s="168"/>
    </row>
    <row r="42" spans="4:29" s="166" customFormat="1" ht="18" customHeight="1">
      <c r="D42" s="162"/>
      <c r="E42" s="174">
        <f>(K35/E35)*100</f>
        <v>0.22880548334086587</v>
      </c>
      <c r="F42" s="174"/>
      <c r="G42" s="174">
        <f>(M35/G35)*100</f>
        <v>0.17877860279156105</v>
      </c>
      <c r="H42" s="174"/>
      <c r="I42" s="174">
        <f>(P35/I35)*100</f>
        <v>0.28482312991408587</v>
      </c>
      <c r="J42" s="174"/>
      <c r="K42" s="175">
        <f aca="true" t="shared" si="0" ref="K42:P45">(K35/$R35)*100</f>
        <v>0.22880548334086587</v>
      </c>
      <c r="L42" s="175"/>
      <c r="M42" s="175">
        <f t="shared" si="0"/>
        <v>0.0944391649223029</v>
      </c>
      <c r="N42" s="175"/>
      <c r="O42" s="175"/>
      <c r="P42" s="175">
        <f t="shared" si="0"/>
        <v>0.13436631841856295</v>
      </c>
      <c r="Q42" s="165"/>
      <c r="R42" s="165"/>
      <c r="S42" s="165"/>
      <c r="X42" s="167"/>
      <c r="Y42" s="167"/>
      <c r="Z42" s="167"/>
      <c r="AA42" s="169"/>
      <c r="AB42" s="168"/>
      <c r="AC42" s="168"/>
    </row>
    <row r="43" spans="4:29" s="166" customFormat="1" ht="18" customHeight="1">
      <c r="D43" s="162"/>
      <c r="E43" s="174">
        <f>(K36/E36)*100</f>
        <v>0.3813385317048243</v>
      </c>
      <c r="F43" s="174"/>
      <c r="G43" s="174">
        <f>(M36/G36)*100</f>
        <v>0.4323827168633559</v>
      </c>
      <c r="H43" s="174"/>
      <c r="I43" s="174">
        <f>(P36/I36)*100</f>
        <v>0.32210950123880644</v>
      </c>
      <c r="J43" s="174"/>
      <c r="K43" s="175">
        <f t="shared" si="0"/>
        <v>0.3813385317048243</v>
      </c>
      <c r="L43" s="175"/>
      <c r="M43" s="175">
        <f t="shared" si="0"/>
        <v>0.23223780103840508</v>
      </c>
      <c r="N43" s="175"/>
      <c r="O43" s="175"/>
      <c r="P43" s="175">
        <f t="shared" si="0"/>
        <v>0.1491007306664192</v>
      </c>
      <c r="Q43" s="173"/>
      <c r="R43" s="173"/>
      <c r="S43" s="173"/>
      <c r="X43" s="167"/>
      <c r="Y43" s="167"/>
      <c r="Z43" s="167"/>
      <c r="AA43" s="169"/>
      <c r="AB43" s="168"/>
      <c r="AC43" s="168"/>
    </row>
    <row r="44" spans="4:29" s="166" customFormat="1" ht="18" customHeight="1">
      <c r="D44" s="162"/>
      <c r="E44" s="174">
        <f>(K37/E37)*100</f>
        <v>0.387359711540117</v>
      </c>
      <c r="F44" s="174"/>
      <c r="G44" s="174">
        <f>(M37/G37)*100</f>
        <v>0.5369245895326875</v>
      </c>
      <c r="H44" s="174"/>
      <c r="I44" s="174">
        <f>(P37/I37)*100</f>
        <v>0.20293126756347224</v>
      </c>
      <c r="J44" s="174"/>
      <c r="K44" s="175">
        <f t="shared" si="0"/>
        <v>0.387359711540117</v>
      </c>
      <c r="L44" s="175"/>
      <c r="M44" s="175">
        <f t="shared" si="0"/>
        <v>0.2964904211543806</v>
      </c>
      <c r="N44" s="175"/>
      <c r="O44" s="175"/>
      <c r="P44" s="175">
        <f t="shared" si="0"/>
        <v>0.0908723648643663</v>
      </c>
      <c r="Q44" s="165"/>
      <c r="R44" s="165"/>
      <c r="S44" s="165"/>
      <c r="X44" s="167"/>
      <c r="Y44" s="167"/>
      <c r="Z44" s="167"/>
      <c r="AA44" s="169"/>
      <c r="AB44" s="168"/>
      <c r="AC44" s="168"/>
    </row>
    <row r="45" spans="4:29" s="166" customFormat="1" ht="18" customHeight="1">
      <c r="D45" s="162"/>
      <c r="E45" s="174">
        <f>(K38/E38)*100</f>
        <v>0.20073780908350303</v>
      </c>
      <c r="F45" s="174"/>
      <c r="G45" s="174">
        <f>(M38/G38)*100</f>
        <v>0.11947515098656074</v>
      </c>
      <c r="H45" s="174"/>
      <c r="I45" s="174">
        <f>(P38/I38)*100</f>
        <v>0.29438568915814634</v>
      </c>
      <c r="J45" s="174"/>
      <c r="K45" s="175">
        <f t="shared" si="0"/>
        <v>0.20073780908350303</v>
      </c>
      <c r="L45" s="175"/>
      <c r="M45" s="175">
        <f t="shared" si="0"/>
        <v>0.06396752721962032</v>
      </c>
      <c r="N45" s="175"/>
      <c r="O45" s="175"/>
      <c r="P45" s="175">
        <f t="shared" si="0"/>
        <v>0.13677028186388268</v>
      </c>
      <c r="Q45" s="165"/>
      <c r="R45" s="165"/>
      <c r="S45" s="165"/>
      <c r="X45" s="167"/>
      <c r="Y45" s="167"/>
      <c r="Z45" s="167"/>
      <c r="AA45" s="168"/>
      <c r="AB45" s="168"/>
      <c r="AC45" s="168"/>
    </row>
    <row r="46" spans="4:29" s="166" customFormat="1" ht="18" customHeight="1">
      <c r="D46" s="162"/>
      <c r="E46" s="163"/>
      <c r="F46" s="163"/>
      <c r="G46" s="164"/>
      <c r="H46" s="164"/>
      <c r="I46" s="164"/>
      <c r="J46" s="164"/>
      <c r="K46" s="165"/>
      <c r="L46" s="165"/>
      <c r="M46" s="165"/>
      <c r="N46" s="165"/>
      <c r="O46" s="165"/>
      <c r="P46" s="165"/>
      <c r="Q46" s="165"/>
      <c r="R46" s="165"/>
      <c r="S46" s="165"/>
      <c r="X46" s="167"/>
      <c r="Y46" s="167"/>
      <c r="Z46" s="167"/>
      <c r="AA46" s="168"/>
      <c r="AB46" s="168"/>
      <c r="AC46" s="168"/>
    </row>
    <row r="47" spans="4:29" s="82" customFormat="1" ht="18" customHeight="1">
      <c r="D47" s="176"/>
      <c r="E47" s="177"/>
      <c r="F47" s="177"/>
      <c r="G47" s="177"/>
      <c r="H47" s="177"/>
      <c r="I47" s="177"/>
      <c r="J47" s="177"/>
      <c r="K47" s="178"/>
      <c r="L47" s="178"/>
      <c r="M47" s="178"/>
      <c r="N47" s="178"/>
      <c r="O47" s="178"/>
      <c r="P47" s="178"/>
      <c r="Q47" s="178"/>
      <c r="R47" s="178"/>
      <c r="S47" s="178"/>
      <c r="X47" s="179"/>
      <c r="Y47" s="179"/>
      <c r="Z47" s="179"/>
      <c r="AA47" s="180"/>
      <c r="AB47" s="180"/>
      <c r="AC47" s="180"/>
    </row>
    <row r="48" spans="4:29" s="82" customFormat="1" ht="18" customHeight="1">
      <c r="D48" s="176"/>
      <c r="E48" s="181"/>
      <c r="F48" s="181"/>
      <c r="G48" s="181"/>
      <c r="H48" s="181"/>
      <c r="I48" s="181"/>
      <c r="J48" s="181"/>
      <c r="K48" s="178"/>
      <c r="L48" s="178"/>
      <c r="M48" s="178"/>
      <c r="N48" s="178"/>
      <c r="O48" s="178"/>
      <c r="P48" s="178"/>
      <c r="Q48" s="131"/>
      <c r="R48" s="131"/>
      <c r="S48" s="131"/>
      <c r="X48" s="179"/>
      <c r="Y48" s="179"/>
      <c r="Z48" s="179"/>
      <c r="AA48" s="180"/>
      <c r="AB48" s="180"/>
      <c r="AC48" s="180"/>
    </row>
    <row r="49" spans="4:29" s="82" customFormat="1" ht="18" customHeight="1">
      <c r="D49" s="176"/>
      <c r="E49" s="176"/>
      <c r="F49" s="176"/>
      <c r="G49" s="176"/>
      <c r="H49" s="176"/>
      <c r="I49" s="176"/>
      <c r="J49" s="176"/>
      <c r="K49" s="178"/>
      <c r="L49" s="178"/>
      <c r="M49" s="178"/>
      <c r="N49" s="178"/>
      <c r="O49" s="178"/>
      <c r="P49" s="178"/>
      <c r="Q49" s="178"/>
      <c r="R49" s="178"/>
      <c r="S49" s="178"/>
      <c r="X49" s="179"/>
      <c r="Y49" s="179"/>
      <c r="Z49" s="179"/>
      <c r="AA49" s="180"/>
      <c r="AB49" s="180"/>
      <c r="AC49" s="180"/>
    </row>
    <row r="50" spans="4:12" s="82" customFormat="1" ht="18" customHeight="1">
      <c r="D50" s="176"/>
      <c r="E50" s="176"/>
      <c r="F50" s="176"/>
      <c r="G50" s="176"/>
      <c r="H50" s="176"/>
      <c r="I50" s="176"/>
      <c r="J50" s="176"/>
      <c r="K50" s="176"/>
      <c r="L50" s="176"/>
    </row>
    <row r="51" spans="4:12" ht="18" customHeight="1">
      <c r="D51" s="182"/>
      <c r="E51" s="182"/>
      <c r="F51" s="182"/>
      <c r="G51" s="182"/>
      <c r="H51" s="182"/>
      <c r="I51" s="182"/>
      <c r="J51" s="182"/>
      <c r="K51" s="182"/>
      <c r="L51" s="182"/>
    </row>
    <row r="52" spans="4:12" ht="18" customHeight="1">
      <c r="D52" s="182"/>
      <c r="E52" s="182"/>
      <c r="F52" s="182"/>
      <c r="G52" s="182"/>
      <c r="H52" s="182"/>
      <c r="I52" s="182"/>
      <c r="J52" s="182"/>
      <c r="K52" s="182"/>
      <c r="L52" s="182"/>
    </row>
    <row r="63" s="183" customFormat="1" ht="18" customHeight="1">
      <c r="R63" s="184"/>
    </row>
    <row r="64" s="183" customFormat="1" ht="18" customHeight="1">
      <c r="R64" s="184"/>
    </row>
    <row r="65" s="183" customFormat="1" ht="18" customHeight="1">
      <c r="R65" s="184"/>
    </row>
    <row r="66" s="183" customFormat="1" ht="18" customHeight="1">
      <c r="R66" s="184"/>
    </row>
    <row r="67" s="183" customFormat="1" ht="18" customHeight="1">
      <c r="R67" s="184"/>
    </row>
    <row r="68" s="183" customFormat="1" ht="18" customHeight="1">
      <c r="R68" s="184"/>
    </row>
    <row r="69" s="183" customFormat="1" ht="18" customHeight="1">
      <c r="R69" s="184"/>
    </row>
    <row r="70" s="183" customFormat="1" ht="18" customHeight="1">
      <c r="R70" s="184"/>
    </row>
    <row r="71" s="183" customFormat="1" ht="18" customHeight="1">
      <c r="R71" s="184"/>
    </row>
    <row r="72" s="183" customFormat="1" ht="18" customHeight="1">
      <c r="R72" s="184"/>
    </row>
    <row r="73" s="183" customFormat="1" ht="18" customHeight="1">
      <c r="R73" s="184"/>
    </row>
    <row r="74" s="183" customFormat="1" ht="18" customHeight="1">
      <c r="R74" s="184"/>
    </row>
  </sheetData>
  <sheetProtection/>
  <mergeCells count="31">
    <mergeCell ref="A17:D17"/>
    <mergeCell ref="Q4:R7"/>
    <mergeCell ref="E5:J5"/>
    <mergeCell ref="K5:P5"/>
    <mergeCell ref="E6:F6"/>
    <mergeCell ref="G6:H6"/>
    <mergeCell ref="I6:J6"/>
    <mergeCell ref="K6:L6"/>
    <mergeCell ref="A4:D7"/>
    <mergeCell ref="E4:J4"/>
    <mergeCell ref="K4:P4"/>
    <mergeCell ref="A9:D9"/>
    <mergeCell ref="A10:D10"/>
    <mergeCell ref="M6:N6"/>
    <mergeCell ref="O6:P6"/>
    <mergeCell ref="O7:P7"/>
    <mergeCell ref="A18:D18"/>
    <mergeCell ref="A26:D26"/>
    <mergeCell ref="A20:D20"/>
    <mergeCell ref="A21:D21"/>
    <mergeCell ref="A22:D22"/>
    <mergeCell ref="A23:D23"/>
    <mergeCell ref="A24:D24"/>
    <mergeCell ref="A25:D25"/>
    <mergeCell ref="A19:D19"/>
    <mergeCell ref="E7:F7"/>
    <mergeCell ref="G7:H7"/>
    <mergeCell ref="I7:J7"/>
    <mergeCell ref="K7:L7"/>
    <mergeCell ref="M7:N7"/>
    <mergeCell ref="A15:D15"/>
  </mergeCells>
  <printOptions/>
  <pageMargins left="0.5905511811023623" right="0.3937007874015748" top="0.7874015748031497" bottom="0.5905511811023623" header="0.5118110236220472" footer="0.5118110236220472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37"/>
  <sheetViews>
    <sheetView showGridLines="0" zoomScale="110" zoomScaleNormal="110" zoomScalePageLayoutView="0" workbookViewId="0" topLeftCell="A16">
      <selection activeCell="L40" sqref="L40"/>
    </sheetView>
  </sheetViews>
  <sheetFormatPr defaultColWidth="9.140625" defaultRowHeight="21.75"/>
  <cols>
    <col min="1" max="1" width="1.421875" style="43" customWidth="1"/>
    <col min="2" max="2" width="5.8515625" style="43" customWidth="1"/>
    <col min="3" max="3" width="4.140625" style="43" customWidth="1"/>
    <col min="4" max="4" width="5.28125" style="43" customWidth="1"/>
    <col min="5" max="5" width="0.2890625" style="43" customWidth="1"/>
    <col min="6" max="8" width="5.28125" style="43" hidden="1" customWidth="1"/>
    <col min="9" max="15" width="8.7109375" style="43" customWidth="1"/>
    <col min="16" max="17" width="7.8515625" style="43" hidden="1" customWidth="1"/>
    <col min="18" max="22" width="8.7109375" style="43" customWidth="1"/>
    <col min="23" max="23" width="1.421875" style="43" customWidth="1"/>
    <col min="24" max="24" width="19.7109375" style="43" customWidth="1"/>
    <col min="25" max="25" width="2.7109375" style="43" customWidth="1"/>
    <col min="26" max="26" width="3.57421875" style="43" customWidth="1"/>
    <col min="27" max="16384" width="9.140625" style="43" customWidth="1"/>
  </cols>
  <sheetData>
    <row r="1" spans="2:4" s="47" customFormat="1" ht="18.75">
      <c r="B1" s="47" t="s">
        <v>0</v>
      </c>
      <c r="C1" s="185">
        <v>2.9</v>
      </c>
      <c r="D1" s="47" t="s">
        <v>369</v>
      </c>
    </row>
    <row r="2" spans="2:24" s="84" customFormat="1" ht="17.25" customHeight="1">
      <c r="B2" s="47" t="s">
        <v>208</v>
      </c>
      <c r="C2" s="185">
        <v>2.9</v>
      </c>
      <c r="D2" s="47" t="s">
        <v>370</v>
      </c>
      <c r="E2" s="47"/>
      <c r="F2" s="47"/>
      <c r="X2" s="336" t="s">
        <v>173</v>
      </c>
    </row>
    <row r="3" spans="1:24" s="107" customFormat="1" ht="2.25" customHeight="1">
      <c r="A3" s="82"/>
      <c r="B3" s="82"/>
      <c r="C3" s="82"/>
      <c r="D3" s="82"/>
      <c r="E3" s="82"/>
      <c r="F3" s="82"/>
      <c r="G3" s="82"/>
      <c r="O3" s="82"/>
      <c r="X3" s="337"/>
    </row>
    <row r="4" spans="1:24" s="189" customFormat="1" ht="17.25" customHeight="1">
      <c r="A4" s="26"/>
      <c r="B4" s="26"/>
      <c r="C4" s="26"/>
      <c r="D4" s="26"/>
      <c r="E4" s="26"/>
      <c r="F4" s="186"/>
      <c r="G4" s="187"/>
      <c r="H4" s="187"/>
      <c r="I4" s="378" t="s">
        <v>120</v>
      </c>
      <c r="J4" s="379"/>
      <c r="K4" s="379"/>
      <c r="L4" s="379"/>
      <c r="M4" s="379"/>
      <c r="N4" s="379"/>
      <c r="O4" s="380"/>
      <c r="P4" s="188"/>
      <c r="Q4" s="188"/>
      <c r="R4" s="346" t="s">
        <v>260</v>
      </c>
      <c r="S4" s="346"/>
      <c r="T4" s="346"/>
      <c r="U4" s="346"/>
      <c r="V4" s="347"/>
      <c r="W4" s="57"/>
      <c r="X4" s="27"/>
    </row>
    <row r="5" spans="1:24" s="189" customFormat="1" ht="15.75">
      <c r="A5" s="377" t="s">
        <v>113</v>
      </c>
      <c r="B5" s="377"/>
      <c r="C5" s="377"/>
      <c r="D5" s="377"/>
      <c r="E5" s="377"/>
      <c r="F5" s="352">
        <v>2551</v>
      </c>
      <c r="G5" s="354"/>
      <c r="H5" s="57">
        <v>2553</v>
      </c>
      <c r="I5" s="352">
        <v>2551</v>
      </c>
      <c r="J5" s="354"/>
      <c r="K5" s="57">
        <v>2553</v>
      </c>
      <c r="L5" s="28">
        <v>2554</v>
      </c>
      <c r="M5" s="57">
        <v>2555</v>
      </c>
      <c r="N5" s="28">
        <v>2556</v>
      </c>
      <c r="O5" s="28">
        <v>2560</v>
      </c>
      <c r="P5" s="352">
        <v>2551</v>
      </c>
      <c r="Q5" s="354"/>
      <c r="R5" s="57">
        <v>2553</v>
      </c>
      <c r="S5" s="28">
        <v>2554</v>
      </c>
      <c r="T5" s="57">
        <v>2555</v>
      </c>
      <c r="U5" s="28">
        <v>2556</v>
      </c>
      <c r="V5" s="28">
        <v>2560</v>
      </c>
      <c r="W5" s="29"/>
      <c r="X5" s="364" t="s">
        <v>118</v>
      </c>
    </row>
    <row r="6" spans="1:24" s="189" customFormat="1" ht="14.25" customHeight="1">
      <c r="A6" s="377"/>
      <c r="B6" s="377"/>
      <c r="C6" s="377"/>
      <c r="D6" s="377"/>
      <c r="E6" s="377"/>
      <c r="F6" s="375" t="s">
        <v>170</v>
      </c>
      <c r="G6" s="376"/>
      <c r="H6" s="31" t="s">
        <v>171</v>
      </c>
      <c r="I6" s="375" t="s">
        <v>170</v>
      </c>
      <c r="J6" s="376"/>
      <c r="K6" s="31" t="s">
        <v>171</v>
      </c>
      <c r="L6" s="30" t="s">
        <v>172</v>
      </c>
      <c r="M6" s="31" t="s">
        <v>206</v>
      </c>
      <c r="N6" s="30" t="s">
        <v>205</v>
      </c>
      <c r="O6" s="30" t="s">
        <v>259</v>
      </c>
      <c r="P6" s="375" t="s">
        <v>170</v>
      </c>
      <c r="Q6" s="376"/>
      <c r="R6" s="31" t="s">
        <v>171</v>
      </c>
      <c r="S6" s="30" t="s">
        <v>172</v>
      </c>
      <c r="T6" s="31" t="s">
        <v>206</v>
      </c>
      <c r="U6" s="30" t="s">
        <v>205</v>
      </c>
      <c r="V6" s="30" t="s">
        <v>259</v>
      </c>
      <c r="W6" s="29"/>
      <c r="X6" s="364"/>
    </row>
    <row r="7" spans="1:24" s="189" customFormat="1" ht="15.75" customHeight="1">
      <c r="A7" s="364"/>
      <c r="B7" s="364"/>
      <c r="C7" s="364"/>
      <c r="D7" s="364"/>
      <c r="E7" s="364"/>
      <c r="F7" s="32" t="s">
        <v>115</v>
      </c>
      <c r="G7" s="62" t="s">
        <v>168</v>
      </c>
      <c r="H7" s="32" t="s">
        <v>115</v>
      </c>
      <c r="I7" s="32" t="s">
        <v>115</v>
      </c>
      <c r="J7" s="62" t="s">
        <v>168</v>
      </c>
      <c r="K7" s="32" t="s">
        <v>203</v>
      </c>
      <c r="L7" s="32" t="s">
        <v>114</v>
      </c>
      <c r="M7" s="32" t="s">
        <v>203</v>
      </c>
      <c r="N7" s="32" t="s">
        <v>114</v>
      </c>
      <c r="O7" s="32" t="s">
        <v>114</v>
      </c>
      <c r="P7" s="32" t="s">
        <v>115</v>
      </c>
      <c r="Q7" s="62" t="s">
        <v>168</v>
      </c>
      <c r="R7" s="32" t="s">
        <v>115</v>
      </c>
      <c r="S7" s="32" t="s">
        <v>114</v>
      </c>
      <c r="T7" s="32" t="s">
        <v>203</v>
      </c>
      <c r="U7" s="32" t="s">
        <v>114</v>
      </c>
      <c r="V7" s="32" t="s">
        <v>114</v>
      </c>
      <c r="W7" s="29"/>
      <c r="X7" s="364"/>
    </row>
    <row r="8" spans="1:24" s="189" customFormat="1" ht="15.75" customHeight="1">
      <c r="A8" s="33"/>
      <c r="B8" s="33"/>
      <c r="C8" s="34"/>
      <c r="D8" s="34"/>
      <c r="E8" s="34"/>
      <c r="F8" s="35" t="s">
        <v>117</v>
      </c>
      <c r="G8" s="60" t="s">
        <v>169</v>
      </c>
      <c r="H8" s="35" t="s">
        <v>117</v>
      </c>
      <c r="I8" s="35" t="s">
        <v>117</v>
      </c>
      <c r="J8" s="60" t="s">
        <v>169</v>
      </c>
      <c r="K8" s="35" t="s">
        <v>204</v>
      </c>
      <c r="L8" s="35" t="s">
        <v>116</v>
      </c>
      <c r="M8" s="35" t="s">
        <v>204</v>
      </c>
      <c r="N8" s="35" t="s">
        <v>116</v>
      </c>
      <c r="O8" s="35" t="s">
        <v>116</v>
      </c>
      <c r="P8" s="35" t="s">
        <v>117</v>
      </c>
      <c r="Q8" s="60" t="s">
        <v>169</v>
      </c>
      <c r="R8" s="35" t="s">
        <v>117</v>
      </c>
      <c r="S8" s="35" t="s">
        <v>116</v>
      </c>
      <c r="T8" s="35" t="s">
        <v>204</v>
      </c>
      <c r="U8" s="35" t="s">
        <v>116</v>
      </c>
      <c r="V8" s="32" t="s">
        <v>116</v>
      </c>
      <c r="W8" s="59"/>
      <c r="X8" s="190"/>
    </row>
    <row r="9" spans="1:23" s="36" customFormat="1" ht="18" customHeight="1">
      <c r="A9" s="36" t="s">
        <v>122</v>
      </c>
      <c r="B9" s="37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2"/>
      <c r="Q9" s="191"/>
      <c r="R9" s="191"/>
      <c r="S9" s="191"/>
      <c r="T9" s="191"/>
      <c r="U9" s="193"/>
      <c r="V9" s="191"/>
      <c r="W9" s="194" t="s">
        <v>123</v>
      </c>
    </row>
    <row r="10" spans="1:24" s="39" customFormat="1" ht="15" customHeight="1">
      <c r="A10" s="38"/>
      <c r="B10" s="38" t="s">
        <v>124</v>
      </c>
      <c r="F10" s="195">
        <v>194</v>
      </c>
      <c r="G10" s="195">
        <v>203</v>
      </c>
      <c r="H10" s="195">
        <v>206</v>
      </c>
      <c r="I10" s="196">
        <v>194</v>
      </c>
      <c r="J10" s="196">
        <v>203</v>
      </c>
      <c r="K10" s="196">
        <v>206</v>
      </c>
      <c r="L10" s="196">
        <v>215</v>
      </c>
      <c r="M10" s="196">
        <v>300</v>
      </c>
      <c r="N10" s="196">
        <v>300</v>
      </c>
      <c r="O10" s="196">
        <v>310</v>
      </c>
      <c r="P10" s="232">
        <v>1.5706806282722567</v>
      </c>
      <c r="Q10" s="232">
        <v>4.639175257731964</v>
      </c>
      <c r="R10" s="197">
        <v>1.477832512315274</v>
      </c>
      <c r="S10" s="197">
        <v>4.368932038834956</v>
      </c>
      <c r="T10" s="197">
        <v>39.534883720930225</v>
      </c>
      <c r="U10" s="234" t="s">
        <v>297</v>
      </c>
      <c r="V10" s="197">
        <f>((O10-N10)/N10)*100</f>
        <v>3.3333333333333335</v>
      </c>
      <c r="W10" s="198"/>
      <c r="X10" s="39" t="s">
        <v>119</v>
      </c>
    </row>
    <row r="11" spans="1:24" s="39" customFormat="1" ht="15" customHeight="1">
      <c r="A11" s="38"/>
      <c r="B11" s="38" t="s">
        <v>298</v>
      </c>
      <c r="F11" s="195">
        <v>194</v>
      </c>
      <c r="G11" s="195">
        <v>203</v>
      </c>
      <c r="H11" s="195">
        <v>205</v>
      </c>
      <c r="I11" s="196">
        <v>194</v>
      </c>
      <c r="J11" s="196">
        <v>203</v>
      </c>
      <c r="K11" s="196">
        <v>205</v>
      </c>
      <c r="L11" s="196">
        <v>215</v>
      </c>
      <c r="M11" s="196">
        <v>300</v>
      </c>
      <c r="N11" s="196">
        <v>300</v>
      </c>
      <c r="O11" s="196">
        <v>310</v>
      </c>
      <c r="P11" s="232">
        <v>1.5706806282722567</v>
      </c>
      <c r="Q11" s="232">
        <v>4.639175257731964</v>
      </c>
      <c r="R11" s="197">
        <v>0.9852216748768399</v>
      </c>
      <c r="S11" s="197">
        <v>4.878048780487802</v>
      </c>
      <c r="T11" s="197">
        <v>39.534883720930225</v>
      </c>
      <c r="U11" s="234" t="s">
        <v>297</v>
      </c>
      <c r="V11" s="197">
        <f aca="true" t="shared" si="0" ref="V11:V34">((O11-N11)/N11)*100</f>
        <v>3.3333333333333335</v>
      </c>
      <c r="W11" s="198"/>
      <c r="X11" s="39" t="s">
        <v>299</v>
      </c>
    </row>
    <row r="12" spans="2:24" s="39" customFormat="1" ht="15" customHeight="1">
      <c r="B12" s="38" t="s">
        <v>300</v>
      </c>
      <c r="F12" s="195">
        <v>194</v>
      </c>
      <c r="G12" s="195">
        <v>203</v>
      </c>
      <c r="H12" s="195">
        <v>205</v>
      </c>
      <c r="I12" s="196">
        <v>194</v>
      </c>
      <c r="J12" s="196">
        <v>203</v>
      </c>
      <c r="K12" s="196">
        <v>205</v>
      </c>
      <c r="L12" s="196">
        <v>215</v>
      </c>
      <c r="M12" s="196">
        <v>300</v>
      </c>
      <c r="N12" s="196">
        <v>300</v>
      </c>
      <c r="O12" s="196">
        <v>310</v>
      </c>
      <c r="P12" s="232">
        <v>1.5706806282722567</v>
      </c>
      <c r="Q12" s="232">
        <v>4.639175257731964</v>
      </c>
      <c r="R12" s="197">
        <v>0.9852216748768399</v>
      </c>
      <c r="S12" s="197">
        <v>4.878048780487802</v>
      </c>
      <c r="T12" s="197">
        <v>39.534883720930225</v>
      </c>
      <c r="U12" s="234" t="s">
        <v>297</v>
      </c>
      <c r="V12" s="197">
        <f t="shared" si="0"/>
        <v>3.3333333333333335</v>
      </c>
      <c r="W12" s="198"/>
      <c r="X12" s="39" t="s">
        <v>301</v>
      </c>
    </row>
    <row r="13" spans="2:24" s="39" customFormat="1" ht="15" customHeight="1">
      <c r="B13" s="38" t="s">
        <v>302</v>
      </c>
      <c r="F13" s="195">
        <v>165</v>
      </c>
      <c r="G13" s="195">
        <v>173</v>
      </c>
      <c r="H13" s="195">
        <v>181</v>
      </c>
      <c r="I13" s="196">
        <v>165</v>
      </c>
      <c r="J13" s="196">
        <v>173</v>
      </c>
      <c r="K13" s="196">
        <v>181</v>
      </c>
      <c r="L13" s="196">
        <v>190</v>
      </c>
      <c r="M13" s="196">
        <v>265</v>
      </c>
      <c r="N13" s="196">
        <v>300</v>
      </c>
      <c r="O13" s="196">
        <v>318</v>
      </c>
      <c r="P13" s="232">
        <v>3.125</v>
      </c>
      <c r="Q13" s="232">
        <v>4.848484848484858</v>
      </c>
      <c r="R13" s="197">
        <v>4.624277456647391</v>
      </c>
      <c r="S13" s="197">
        <v>4.972375690607734</v>
      </c>
      <c r="T13" s="197">
        <v>39.4736842105263</v>
      </c>
      <c r="U13" s="199">
        <v>13.20754716981132</v>
      </c>
      <c r="V13" s="197">
        <f t="shared" si="0"/>
        <v>6</v>
      </c>
      <c r="W13" s="200"/>
      <c r="X13" s="39" t="s">
        <v>303</v>
      </c>
    </row>
    <row r="14" spans="1:24" s="39" customFormat="1" ht="15" customHeight="1">
      <c r="A14" s="38"/>
      <c r="B14" s="38" t="s">
        <v>304</v>
      </c>
      <c r="F14" s="195">
        <v>154</v>
      </c>
      <c r="G14" s="195">
        <v>161</v>
      </c>
      <c r="H14" s="195">
        <v>165</v>
      </c>
      <c r="I14" s="196">
        <v>154</v>
      </c>
      <c r="J14" s="196">
        <v>161</v>
      </c>
      <c r="K14" s="196">
        <v>165</v>
      </c>
      <c r="L14" s="196">
        <v>174</v>
      </c>
      <c r="M14" s="196">
        <v>243</v>
      </c>
      <c r="N14" s="196">
        <v>300</v>
      </c>
      <c r="O14" s="196">
        <v>305</v>
      </c>
      <c r="P14" s="232">
        <v>1.3157894736842053</v>
      </c>
      <c r="Q14" s="232">
        <v>4.545454545454547</v>
      </c>
      <c r="R14" s="197">
        <v>2.484472049689444</v>
      </c>
      <c r="S14" s="197">
        <v>5.454545454545439</v>
      </c>
      <c r="T14" s="197">
        <v>39.65517241379311</v>
      </c>
      <c r="U14" s="199">
        <v>23.456790123456784</v>
      </c>
      <c r="V14" s="197">
        <f t="shared" si="0"/>
        <v>1.6666666666666667</v>
      </c>
      <c r="W14" s="198"/>
      <c r="X14" s="39" t="s">
        <v>305</v>
      </c>
    </row>
    <row r="15" spans="1:24" s="39" customFormat="1" ht="15" customHeight="1">
      <c r="A15" s="40"/>
      <c r="B15" s="40" t="s">
        <v>306</v>
      </c>
      <c r="F15" s="195">
        <v>158</v>
      </c>
      <c r="G15" s="195">
        <v>163</v>
      </c>
      <c r="H15" s="195">
        <v>170</v>
      </c>
      <c r="I15" s="196">
        <v>158</v>
      </c>
      <c r="J15" s="196">
        <v>163</v>
      </c>
      <c r="K15" s="196">
        <v>170</v>
      </c>
      <c r="L15" s="196">
        <v>182</v>
      </c>
      <c r="M15" s="196">
        <v>254</v>
      </c>
      <c r="N15" s="196">
        <v>300</v>
      </c>
      <c r="O15" s="196">
        <v>305</v>
      </c>
      <c r="P15" s="232">
        <v>1.9354838709677296</v>
      </c>
      <c r="Q15" s="232">
        <v>3.1645569620253156</v>
      </c>
      <c r="R15" s="197">
        <v>4.294478527607353</v>
      </c>
      <c r="S15" s="197">
        <v>7.058823529411768</v>
      </c>
      <c r="T15" s="197">
        <v>39.56043956043956</v>
      </c>
      <c r="U15" s="199">
        <v>18.11023622047243</v>
      </c>
      <c r="V15" s="197">
        <f t="shared" si="0"/>
        <v>1.6666666666666667</v>
      </c>
      <c r="W15" s="201"/>
      <c r="X15" s="39" t="s">
        <v>307</v>
      </c>
    </row>
    <row r="16" spans="1:24" s="39" customFormat="1" ht="15" customHeight="1">
      <c r="A16" s="40"/>
      <c r="B16" s="40" t="s">
        <v>308</v>
      </c>
      <c r="F16" s="195">
        <v>156</v>
      </c>
      <c r="G16" s="195">
        <v>161</v>
      </c>
      <c r="H16" s="195">
        <v>165</v>
      </c>
      <c r="I16" s="196">
        <v>156</v>
      </c>
      <c r="J16" s="196">
        <v>161</v>
      </c>
      <c r="K16" s="196">
        <v>165</v>
      </c>
      <c r="L16" s="196">
        <v>176</v>
      </c>
      <c r="M16" s="196">
        <v>246</v>
      </c>
      <c r="N16" s="196">
        <v>300</v>
      </c>
      <c r="O16" s="196">
        <v>300</v>
      </c>
      <c r="P16" s="232">
        <v>2.631578947368425</v>
      </c>
      <c r="Q16" s="232">
        <v>3.2051282051282186</v>
      </c>
      <c r="R16" s="197">
        <v>2.484472049689444</v>
      </c>
      <c r="S16" s="197">
        <v>6.666666666666671</v>
      </c>
      <c r="T16" s="197">
        <v>39.77272727272728</v>
      </c>
      <c r="U16" s="199">
        <v>21.951219512195124</v>
      </c>
      <c r="V16" s="233" t="s">
        <v>297</v>
      </c>
      <c r="W16" s="201"/>
      <c r="X16" s="39" t="s">
        <v>309</v>
      </c>
    </row>
    <row r="17" spans="1:24" s="39" customFormat="1" ht="15" customHeight="1">
      <c r="A17" s="54"/>
      <c r="B17" s="54" t="s">
        <v>310</v>
      </c>
      <c r="F17" s="195">
        <v>149</v>
      </c>
      <c r="G17" s="195">
        <v>154</v>
      </c>
      <c r="H17" s="195">
        <v>158</v>
      </c>
      <c r="I17" s="196">
        <v>149</v>
      </c>
      <c r="J17" s="196">
        <v>154</v>
      </c>
      <c r="K17" s="196">
        <v>158</v>
      </c>
      <c r="L17" s="196">
        <v>167</v>
      </c>
      <c r="M17" s="196">
        <v>233</v>
      </c>
      <c r="N17" s="196">
        <v>300</v>
      </c>
      <c r="O17" s="196">
        <v>305</v>
      </c>
      <c r="P17" s="232">
        <v>2.054794520547958</v>
      </c>
      <c r="Q17" s="232">
        <v>3.3557046979865817</v>
      </c>
      <c r="R17" s="197">
        <v>2.597402597402592</v>
      </c>
      <c r="S17" s="197">
        <v>5.696202531645582</v>
      </c>
      <c r="T17" s="197">
        <v>39.52095808383234</v>
      </c>
      <c r="U17" s="199">
        <v>28.755364806866964</v>
      </c>
      <c r="V17" s="197">
        <f t="shared" si="0"/>
        <v>1.6666666666666667</v>
      </c>
      <c r="W17" s="200"/>
      <c r="X17" s="39" t="s">
        <v>311</v>
      </c>
    </row>
    <row r="18" spans="2:24" s="39" customFormat="1" ht="15" customHeight="1">
      <c r="B18" s="39" t="s">
        <v>312</v>
      </c>
      <c r="F18" s="195">
        <v>170</v>
      </c>
      <c r="G18" s="195">
        <v>179</v>
      </c>
      <c r="H18" s="195">
        <v>184</v>
      </c>
      <c r="I18" s="196">
        <v>170</v>
      </c>
      <c r="J18" s="196">
        <v>179</v>
      </c>
      <c r="K18" s="196">
        <v>184</v>
      </c>
      <c r="L18" s="196">
        <v>193</v>
      </c>
      <c r="M18" s="196">
        <v>269</v>
      </c>
      <c r="N18" s="196">
        <v>300</v>
      </c>
      <c r="O18" s="196">
        <v>318</v>
      </c>
      <c r="P18" s="232">
        <v>1.1904761904761898</v>
      </c>
      <c r="Q18" s="232">
        <v>5.294117647058826</v>
      </c>
      <c r="R18" s="197">
        <v>2.7932960893854784</v>
      </c>
      <c r="S18" s="197">
        <v>4.891304347826093</v>
      </c>
      <c r="T18" s="197">
        <v>39.37823834196891</v>
      </c>
      <c r="U18" s="199">
        <v>11.524163568773233</v>
      </c>
      <c r="V18" s="197">
        <f t="shared" si="0"/>
        <v>6</v>
      </c>
      <c r="X18" s="39" t="s">
        <v>313</v>
      </c>
    </row>
    <row r="19" spans="2:24" s="39" customFormat="1" ht="15" customHeight="1">
      <c r="B19" s="39" t="s">
        <v>314</v>
      </c>
      <c r="F19" s="195">
        <v>175</v>
      </c>
      <c r="G19" s="195">
        <v>180</v>
      </c>
      <c r="H19" s="195">
        <v>184</v>
      </c>
      <c r="I19" s="196">
        <v>175</v>
      </c>
      <c r="J19" s="196">
        <v>180</v>
      </c>
      <c r="K19" s="196">
        <v>184</v>
      </c>
      <c r="L19" s="196">
        <v>196</v>
      </c>
      <c r="M19" s="196">
        <v>273</v>
      </c>
      <c r="N19" s="196">
        <v>300</v>
      </c>
      <c r="O19" s="196">
        <v>318</v>
      </c>
      <c r="P19" s="232">
        <v>1.7441860465116292</v>
      </c>
      <c r="Q19" s="232">
        <v>2.857142857142847</v>
      </c>
      <c r="R19" s="197">
        <v>2.2222222222222143</v>
      </c>
      <c r="S19" s="197">
        <v>6.521739130434796</v>
      </c>
      <c r="T19" s="197">
        <v>39.28571428571428</v>
      </c>
      <c r="U19" s="199">
        <v>9.890109890109898</v>
      </c>
      <c r="V19" s="197">
        <f t="shared" si="0"/>
        <v>6</v>
      </c>
      <c r="X19" s="39" t="s">
        <v>315</v>
      </c>
    </row>
    <row r="20" spans="2:24" s="39" customFormat="1" ht="15" customHeight="1">
      <c r="B20" s="39" t="s">
        <v>316</v>
      </c>
      <c r="F20" s="195">
        <v>165</v>
      </c>
      <c r="G20" s="195">
        <v>173</v>
      </c>
      <c r="H20" s="195">
        <v>178</v>
      </c>
      <c r="I20" s="196">
        <v>165</v>
      </c>
      <c r="J20" s="196">
        <v>173</v>
      </c>
      <c r="K20" s="196">
        <v>178</v>
      </c>
      <c r="L20" s="196">
        <v>189</v>
      </c>
      <c r="M20" s="196">
        <v>264</v>
      </c>
      <c r="N20" s="196">
        <v>300</v>
      </c>
      <c r="O20" s="196">
        <v>318</v>
      </c>
      <c r="P20" s="232">
        <v>2.484472049689444</v>
      </c>
      <c r="Q20" s="232">
        <v>4.848484848484858</v>
      </c>
      <c r="R20" s="197">
        <v>2.8901734104046284</v>
      </c>
      <c r="S20" s="197">
        <v>6.17977528089888</v>
      </c>
      <c r="T20" s="197">
        <v>39.68253968253967</v>
      </c>
      <c r="U20" s="199">
        <v>13.63636363636364</v>
      </c>
      <c r="V20" s="197">
        <f t="shared" si="0"/>
        <v>6</v>
      </c>
      <c r="X20" s="39" t="s">
        <v>317</v>
      </c>
    </row>
    <row r="21" spans="2:24" s="39" customFormat="1" ht="15" customHeight="1">
      <c r="B21" s="39" t="s">
        <v>318</v>
      </c>
      <c r="F21" s="195">
        <v>158</v>
      </c>
      <c r="G21" s="195">
        <v>163</v>
      </c>
      <c r="H21" s="195">
        <v>167</v>
      </c>
      <c r="I21" s="196">
        <v>158</v>
      </c>
      <c r="J21" s="196">
        <v>163</v>
      </c>
      <c r="K21" s="196">
        <v>167</v>
      </c>
      <c r="L21" s="196">
        <v>179</v>
      </c>
      <c r="M21" s="196">
        <v>250</v>
      </c>
      <c r="N21" s="196">
        <v>300</v>
      </c>
      <c r="O21" s="196">
        <v>305</v>
      </c>
      <c r="P21" s="232">
        <v>1.9354838709677296</v>
      </c>
      <c r="Q21" s="232">
        <v>3.1645569620253156</v>
      </c>
      <c r="R21" s="197">
        <v>2.453987730061357</v>
      </c>
      <c r="S21" s="197">
        <v>7.1856287425149645</v>
      </c>
      <c r="T21" s="197">
        <v>39.66480446927375</v>
      </c>
      <c r="U21" s="199">
        <v>20</v>
      </c>
      <c r="V21" s="197">
        <f t="shared" si="0"/>
        <v>1.6666666666666667</v>
      </c>
      <c r="X21" s="39" t="s">
        <v>319</v>
      </c>
    </row>
    <row r="22" spans="2:24" s="39" customFormat="1" ht="15" customHeight="1">
      <c r="B22" s="39" t="s">
        <v>320</v>
      </c>
      <c r="F22" s="195">
        <v>150</v>
      </c>
      <c r="G22" s="195">
        <v>156</v>
      </c>
      <c r="H22" s="195">
        <v>160</v>
      </c>
      <c r="I22" s="196">
        <v>150</v>
      </c>
      <c r="J22" s="196">
        <v>156</v>
      </c>
      <c r="K22" s="196">
        <v>160</v>
      </c>
      <c r="L22" s="196">
        <v>169</v>
      </c>
      <c r="M22" s="196">
        <v>236</v>
      </c>
      <c r="N22" s="196">
        <v>300</v>
      </c>
      <c r="O22" s="196">
        <v>305</v>
      </c>
      <c r="P22" s="232">
        <v>0.671140939597322</v>
      </c>
      <c r="Q22" s="232">
        <v>4</v>
      </c>
      <c r="R22" s="197">
        <v>2.564102564102555</v>
      </c>
      <c r="S22" s="197">
        <v>5.624999999999986</v>
      </c>
      <c r="T22" s="197">
        <v>39.6449704142012</v>
      </c>
      <c r="U22" s="199">
        <v>27.11864406779661</v>
      </c>
      <c r="V22" s="197">
        <f t="shared" si="0"/>
        <v>1.6666666666666667</v>
      </c>
      <c r="X22" s="39" t="s">
        <v>321</v>
      </c>
    </row>
    <row r="23" spans="2:24" s="39" customFormat="1" ht="15" customHeight="1">
      <c r="B23" s="39" t="s">
        <v>322</v>
      </c>
      <c r="F23" s="195">
        <v>165</v>
      </c>
      <c r="G23" s="195">
        <v>173</v>
      </c>
      <c r="H23" s="195">
        <v>180</v>
      </c>
      <c r="I23" s="196">
        <v>165</v>
      </c>
      <c r="J23" s="196">
        <v>173</v>
      </c>
      <c r="K23" s="196">
        <v>180</v>
      </c>
      <c r="L23" s="196">
        <v>193</v>
      </c>
      <c r="M23" s="196">
        <v>269</v>
      </c>
      <c r="N23" s="196">
        <v>300</v>
      </c>
      <c r="O23" s="196">
        <v>318</v>
      </c>
      <c r="P23" s="232">
        <v>3.125</v>
      </c>
      <c r="Q23" s="232">
        <v>4.848484848484858</v>
      </c>
      <c r="R23" s="197">
        <v>4.0462427745664655</v>
      </c>
      <c r="S23" s="197">
        <v>7.222222222222214</v>
      </c>
      <c r="T23" s="197">
        <v>39.37823834196891</v>
      </c>
      <c r="U23" s="199">
        <v>11.524163568773233</v>
      </c>
      <c r="V23" s="197">
        <f t="shared" si="0"/>
        <v>6</v>
      </c>
      <c r="X23" s="39" t="s">
        <v>323</v>
      </c>
    </row>
    <row r="24" spans="2:24" s="39" customFormat="1" ht="15" customHeight="1">
      <c r="B24" s="39" t="s">
        <v>324</v>
      </c>
      <c r="F24" s="195">
        <v>155</v>
      </c>
      <c r="G24" s="195">
        <v>163</v>
      </c>
      <c r="H24" s="195">
        <v>170</v>
      </c>
      <c r="I24" s="196">
        <v>155</v>
      </c>
      <c r="J24" s="196">
        <v>163</v>
      </c>
      <c r="K24" s="196">
        <v>170</v>
      </c>
      <c r="L24" s="196">
        <v>183</v>
      </c>
      <c r="M24" s="196">
        <v>255</v>
      </c>
      <c r="N24" s="196">
        <v>300</v>
      </c>
      <c r="O24" s="196">
        <v>318</v>
      </c>
      <c r="P24" s="232">
        <v>1.9736842105263008</v>
      </c>
      <c r="Q24" s="232">
        <v>5.161290322580641</v>
      </c>
      <c r="R24" s="197">
        <v>4.294478527607353</v>
      </c>
      <c r="S24" s="197">
        <v>7.647058823529406</v>
      </c>
      <c r="T24" s="197">
        <v>39.34426229508196</v>
      </c>
      <c r="U24" s="199">
        <v>17.64705882352942</v>
      </c>
      <c r="V24" s="197">
        <f t="shared" si="0"/>
        <v>6</v>
      </c>
      <c r="X24" s="39" t="s">
        <v>325</v>
      </c>
    </row>
    <row r="25" spans="2:24" s="39" customFormat="1" ht="15" customHeight="1">
      <c r="B25" s="39" t="s">
        <v>326</v>
      </c>
      <c r="F25" s="195">
        <v>150</v>
      </c>
      <c r="G25" s="195">
        <v>156</v>
      </c>
      <c r="H25" s="195">
        <v>160</v>
      </c>
      <c r="I25" s="196">
        <v>150</v>
      </c>
      <c r="J25" s="196">
        <v>156</v>
      </c>
      <c r="K25" s="196">
        <v>160</v>
      </c>
      <c r="L25" s="196">
        <v>170</v>
      </c>
      <c r="M25" s="196">
        <v>237</v>
      </c>
      <c r="N25" s="196">
        <v>300</v>
      </c>
      <c r="O25" s="196">
        <v>305</v>
      </c>
      <c r="P25" s="232">
        <v>2.040816326530617</v>
      </c>
      <c r="Q25" s="232">
        <v>4</v>
      </c>
      <c r="R25" s="197">
        <v>2.564102564102555</v>
      </c>
      <c r="S25" s="197">
        <v>6.25</v>
      </c>
      <c r="T25" s="197">
        <v>39.41176470588235</v>
      </c>
      <c r="U25" s="199">
        <v>26.582278481012665</v>
      </c>
      <c r="V25" s="197">
        <f t="shared" si="0"/>
        <v>1.6666666666666667</v>
      </c>
      <c r="X25" s="54" t="s">
        <v>327</v>
      </c>
    </row>
    <row r="26" spans="1:24" s="202" customFormat="1" ht="15" customHeight="1">
      <c r="A26" s="39"/>
      <c r="B26" s="39" t="s">
        <v>328</v>
      </c>
      <c r="C26" s="39"/>
      <c r="D26" s="39"/>
      <c r="E26" s="39"/>
      <c r="F26" s="195">
        <v>155</v>
      </c>
      <c r="G26" s="195">
        <v>160</v>
      </c>
      <c r="H26" s="195">
        <v>163</v>
      </c>
      <c r="I26" s="196">
        <v>155</v>
      </c>
      <c r="J26" s="196">
        <v>160</v>
      </c>
      <c r="K26" s="196">
        <v>163</v>
      </c>
      <c r="L26" s="196">
        <v>173</v>
      </c>
      <c r="M26" s="196">
        <v>241</v>
      </c>
      <c r="N26" s="196">
        <v>300</v>
      </c>
      <c r="O26" s="196">
        <v>305</v>
      </c>
      <c r="P26" s="232">
        <v>0.6493506493506516</v>
      </c>
      <c r="Q26" s="232">
        <v>3.225806451612897</v>
      </c>
      <c r="R26" s="197">
        <v>1.875</v>
      </c>
      <c r="S26" s="197">
        <v>6.134969325153378</v>
      </c>
      <c r="T26" s="197">
        <v>39.30635838150289</v>
      </c>
      <c r="U26" s="199">
        <v>24.481327800829874</v>
      </c>
      <c r="V26" s="197">
        <f t="shared" si="0"/>
        <v>1.6666666666666667</v>
      </c>
      <c r="W26" s="198"/>
      <c r="X26" s="39" t="s">
        <v>329</v>
      </c>
    </row>
    <row r="27" spans="1:24" s="202" customFormat="1" ht="15" customHeight="1">
      <c r="A27" s="39"/>
      <c r="B27" s="39" t="s">
        <v>330</v>
      </c>
      <c r="C27" s="39"/>
      <c r="D27" s="39"/>
      <c r="E27" s="39"/>
      <c r="F27" s="195">
        <v>156</v>
      </c>
      <c r="G27" s="195">
        <v>164</v>
      </c>
      <c r="H27" s="195">
        <v>167</v>
      </c>
      <c r="I27" s="196">
        <v>156</v>
      </c>
      <c r="J27" s="196">
        <v>164</v>
      </c>
      <c r="K27" s="196">
        <v>167</v>
      </c>
      <c r="L27" s="196">
        <v>180</v>
      </c>
      <c r="M27" s="196">
        <v>251</v>
      </c>
      <c r="N27" s="196">
        <v>300</v>
      </c>
      <c r="O27" s="196">
        <v>305</v>
      </c>
      <c r="P27" s="232">
        <v>1.298701298701289</v>
      </c>
      <c r="Q27" s="232">
        <v>5.128205128205138</v>
      </c>
      <c r="R27" s="197">
        <v>1.8292682926829258</v>
      </c>
      <c r="S27" s="197">
        <v>7.784431137724553</v>
      </c>
      <c r="T27" s="197">
        <v>39.44444444444443</v>
      </c>
      <c r="U27" s="199">
        <v>19.521912350597617</v>
      </c>
      <c r="V27" s="197">
        <f t="shared" si="0"/>
        <v>1.6666666666666667</v>
      </c>
      <c r="W27" s="198"/>
      <c r="X27" s="54" t="s">
        <v>331</v>
      </c>
    </row>
    <row r="28" spans="2:24" s="39" customFormat="1" ht="15" customHeight="1">
      <c r="B28" s="39" t="s">
        <v>332</v>
      </c>
      <c r="F28" s="195">
        <v>157</v>
      </c>
      <c r="G28" s="195">
        <v>165</v>
      </c>
      <c r="H28" s="195">
        <v>169</v>
      </c>
      <c r="I28" s="196">
        <v>157</v>
      </c>
      <c r="J28" s="196">
        <v>165</v>
      </c>
      <c r="K28" s="196">
        <v>169</v>
      </c>
      <c r="L28" s="196">
        <v>181</v>
      </c>
      <c r="M28" s="196">
        <v>252</v>
      </c>
      <c r="N28" s="196">
        <v>300</v>
      </c>
      <c r="O28" s="196">
        <v>305</v>
      </c>
      <c r="P28" s="232">
        <v>1.2903225806451672</v>
      </c>
      <c r="Q28" s="232">
        <v>5.095541401273891</v>
      </c>
      <c r="R28" s="197">
        <v>2.424242424242422</v>
      </c>
      <c r="S28" s="197">
        <v>7.100591715976321</v>
      </c>
      <c r="T28" s="197">
        <v>39.22651933701658</v>
      </c>
      <c r="U28" s="199">
        <v>19.04761904761905</v>
      </c>
      <c r="V28" s="197">
        <f t="shared" si="0"/>
        <v>1.6666666666666667</v>
      </c>
      <c r="W28" s="200"/>
      <c r="X28" s="39" t="s">
        <v>333</v>
      </c>
    </row>
    <row r="29" spans="2:24" s="39" customFormat="1" ht="15" customHeight="1">
      <c r="B29" s="39" t="s">
        <v>334</v>
      </c>
      <c r="F29" s="195">
        <v>149</v>
      </c>
      <c r="G29" s="195">
        <v>154</v>
      </c>
      <c r="H29" s="195">
        <v>158</v>
      </c>
      <c r="I29" s="196">
        <v>149</v>
      </c>
      <c r="J29" s="196">
        <v>154</v>
      </c>
      <c r="K29" s="196">
        <v>158</v>
      </c>
      <c r="L29" s="196">
        <v>167</v>
      </c>
      <c r="M29" s="196">
        <v>233</v>
      </c>
      <c r="N29" s="196">
        <v>300</v>
      </c>
      <c r="O29" s="196">
        <v>305</v>
      </c>
      <c r="P29" s="232">
        <v>0</v>
      </c>
      <c r="Q29" s="232">
        <v>3.3557046979865817</v>
      </c>
      <c r="R29" s="197">
        <v>2.597402597402592</v>
      </c>
      <c r="S29" s="197">
        <v>5.696202531645582</v>
      </c>
      <c r="T29" s="197">
        <v>39.52095808383234</v>
      </c>
      <c r="U29" s="199">
        <v>28.755364806866964</v>
      </c>
      <c r="V29" s="197">
        <f t="shared" si="0"/>
        <v>1.6666666666666667</v>
      </c>
      <c r="W29" s="200"/>
      <c r="X29" s="39" t="s">
        <v>335</v>
      </c>
    </row>
    <row r="30" spans="1:24" s="39" customFormat="1" ht="15" customHeight="1">
      <c r="A30" s="54"/>
      <c r="B30" s="54" t="s">
        <v>336</v>
      </c>
      <c r="F30" s="195">
        <v>194</v>
      </c>
      <c r="G30" s="195">
        <v>203</v>
      </c>
      <c r="H30" s="195">
        <v>205</v>
      </c>
      <c r="I30" s="196">
        <v>194</v>
      </c>
      <c r="J30" s="196">
        <v>203</v>
      </c>
      <c r="K30" s="196">
        <v>205</v>
      </c>
      <c r="L30" s="196">
        <v>215</v>
      </c>
      <c r="M30" s="196">
        <v>300</v>
      </c>
      <c r="N30" s="196">
        <v>300</v>
      </c>
      <c r="O30" s="196">
        <v>310</v>
      </c>
      <c r="P30" s="232">
        <v>1.5706806282722567</v>
      </c>
      <c r="Q30" s="232">
        <v>4.639175257731964</v>
      </c>
      <c r="R30" s="197">
        <v>0.9852216748768399</v>
      </c>
      <c r="S30" s="197">
        <v>4.878048780487802</v>
      </c>
      <c r="T30" s="197">
        <v>39.534883720930225</v>
      </c>
      <c r="U30" s="234" t="s">
        <v>297</v>
      </c>
      <c r="V30" s="197">
        <f t="shared" si="0"/>
        <v>3.3333333333333335</v>
      </c>
      <c r="W30" s="54"/>
      <c r="X30" s="54" t="s">
        <v>337</v>
      </c>
    </row>
    <row r="31" spans="1:24" s="202" customFormat="1" ht="15" customHeight="1">
      <c r="A31" s="40"/>
      <c r="B31" s="40" t="s">
        <v>338</v>
      </c>
      <c r="F31" s="195">
        <v>194</v>
      </c>
      <c r="G31" s="195">
        <v>203</v>
      </c>
      <c r="H31" s="195">
        <v>205</v>
      </c>
      <c r="I31" s="196">
        <v>194</v>
      </c>
      <c r="J31" s="196">
        <v>203</v>
      </c>
      <c r="K31" s="196">
        <v>205</v>
      </c>
      <c r="L31" s="196">
        <v>215</v>
      </c>
      <c r="M31" s="196">
        <v>300</v>
      </c>
      <c r="N31" s="196">
        <v>300</v>
      </c>
      <c r="O31" s="196">
        <v>310</v>
      </c>
      <c r="P31" s="232">
        <v>1.5706806282722567</v>
      </c>
      <c r="Q31" s="232">
        <v>4.639175257731964</v>
      </c>
      <c r="R31" s="197">
        <v>0.9852216748768399</v>
      </c>
      <c r="S31" s="197">
        <v>4.878048780487802</v>
      </c>
      <c r="T31" s="197">
        <v>39.534883720930225</v>
      </c>
      <c r="U31" s="234" t="s">
        <v>297</v>
      </c>
      <c r="V31" s="197">
        <f t="shared" si="0"/>
        <v>3.3333333333333335</v>
      </c>
      <c r="X31" s="202" t="s">
        <v>339</v>
      </c>
    </row>
    <row r="32" spans="1:24" s="39" customFormat="1" ht="15" customHeight="1">
      <c r="A32" s="54"/>
      <c r="B32" s="54" t="s">
        <v>340</v>
      </c>
      <c r="F32" s="195">
        <v>155</v>
      </c>
      <c r="G32" s="195">
        <v>160</v>
      </c>
      <c r="H32" s="195">
        <v>163</v>
      </c>
      <c r="I32" s="196">
        <v>155</v>
      </c>
      <c r="J32" s="196">
        <v>160</v>
      </c>
      <c r="K32" s="196">
        <v>163</v>
      </c>
      <c r="L32" s="196">
        <v>172</v>
      </c>
      <c r="M32" s="196">
        <v>240</v>
      </c>
      <c r="N32" s="196">
        <v>300</v>
      </c>
      <c r="O32" s="196">
        <v>305</v>
      </c>
      <c r="P32" s="232">
        <v>0.6493506493506516</v>
      </c>
      <c r="Q32" s="232">
        <v>3.225806451612897</v>
      </c>
      <c r="R32" s="197">
        <v>1.875</v>
      </c>
      <c r="S32" s="197">
        <v>5.521472392638032</v>
      </c>
      <c r="T32" s="197">
        <v>39.534883720930225</v>
      </c>
      <c r="U32" s="199">
        <v>25</v>
      </c>
      <c r="V32" s="197">
        <f t="shared" si="0"/>
        <v>1.6666666666666667</v>
      </c>
      <c r="X32" s="39" t="s">
        <v>341</v>
      </c>
    </row>
    <row r="33" spans="1:24" s="39" customFormat="1" ht="15" customHeight="1">
      <c r="A33" s="202"/>
      <c r="B33" s="202" t="s">
        <v>342</v>
      </c>
      <c r="C33" s="202"/>
      <c r="D33" s="202"/>
      <c r="F33" s="195">
        <v>160</v>
      </c>
      <c r="G33" s="195">
        <v>164</v>
      </c>
      <c r="H33" s="195">
        <v>168</v>
      </c>
      <c r="I33" s="196">
        <v>160</v>
      </c>
      <c r="J33" s="196">
        <v>164</v>
      </c>
      <c r="K33" s="196">
        <v>168</v>
      </c>
      <c r="L33" s="196">
        <v>179</v>
      </c>
      <c r="M33" s="196">
        <v>250</v>
      </c>
      <c r="N33" s="196">
        <v>300</v>
      </c>
      <c r="O33" s="196">
        <v>305</v>
      </c>
      <c r="P33" s="232">
        <v>2.564102564102555</v>
      </c>
      <c r="Q33" s="232">
        <v>2.499999999999986</v>
      </c>
      <c r="R33" s="197">
        <v>2.439024390243901</v>
      </c>
      <c r="S33" s="197">
        <v>6.547619047619051</v>
      </c>
      <c r="T33" s="197">
        <v>39.66480446927375</v>
      </c>
      <c r="U33" s="199">
        <v>20</v>
      </c>
      <c r="V33" s="197">
        <f t="shared" si="0"/>
        <v>1.6666666666666667</v>
      </c>
      <c r="X33" s="39" t="s">
        <v>343</v>
      </c>
    </row>
    <row r="34" spans="1:24" s="39" customFormat="1" ht="15" customHeight="1">
      <c r="A34" s="202"/>
      <c r="B34" s="202" t="s">
        <v>344</v>
      </c>
      <c r="C34" s="202"/>
      <c r="D34" s="202"/>
      <c r="E34" s="202"/>
      <c r="F34" s="195">
        <v>152</v>
      </c>
      <c r="G34" s="195">
        <v>160</v>
      </c>
      <c r="H34" s="195">
        <v>164</v>
      </c>
      <c r="I34" s="196">
        <v>152</v>
      </c>
      <c r="J34" s="196">
        <v>160</v>
      </c>
      <c r="K34" s="196">
        <v>164</v>
      </c>
      <c r="L34" s="196">
        <v>172</v>
      </c>
      <c r="M34" s="196">
        <v>240</v>
      </c>
      <c r="N34" s="196">
        <v>300</v>
      </c>
      <c r="O34" s="196">
        <v>305</v>
      </c>
      <c r="P34" s="232">
        <v>0</v>
      </c>
      <c r="Q34" s="232">
        <v>5.263157894736835</v>
      </c>
      <c r="R34" s="197">
        <v>2.499999999999986</v>
      </c>
      <c r="S34" s="197">
        <v>4.878048780487802</v>
      </c>
      <c r="T34" s="197">
        <v>39.534883720930225</v>
      </c>
      <c r="U34" s="199">
        <v>25</v>
      </c>
      <c r="V34" s="197">
        <f t="shared" si="0"/>
        <v>1.6666666666666667</v>
      </c>
      <c r="W34" s="201"/>
      <c r="X34" s="39" t="s">
        <v>345</v>
      </c>
    </row>
    <row r="35" spans="1:24" s="39" customFormat="1" ht="0.75" customHeight="1">
      <c r="A35" s="203"/>
      <c r="B35" s="203"/>
      <c r="C35" s="203"/>
      <c r="D35" s="203"/>
      <c r="E35" s="203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5"/>
      <c r="Q35" s="206"/>
      <c r="R35" s="204"/>
      <c r="S35" s="204"/>
      <c r="T35" s="204"/>
      <c r="U35" s="207"/>
      <c r="V35" s="204"/>
      <c r="W35" s="203"/>
      <c r="X35" s="203"/>
    </row>
    <row r="36" spans="6:22" s="39" customFormat="1" ht="3.75" customHeight="1"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9"/>
      <c r="Q36" s="210"/>
      <c r="R36" s="208"/>
      <c r="S36" s="208"/>
      <c r="T36" s="208"/>
      <c r="U36" s="208"/>
      <c r="V36" s="208"/>
    </row>
    <row r="37" spans="2:13" s="49" customFormat="1" ht="17.25">
      <c r="B37" s="49" t="s">
        <v>346</v>
      </c>
      <c r="M37" s="49" t="s">
        <v>347</v>
      </c>
    </row>
    <row r="38" s="49" customFormat="1" ht="3.75" customHeight="1"/>
  </sheetData>
  <sheetProtection/>
  <mergeCells count="11">
    <mergeCell ref="I5:J5"/>
    <mergeCell ref="I6:J6"/>
    <mergeCell ref="R4:V4"/>
    <mergeCell ref="X2:X3"/>
    <mergeCell ref="A5:E7"/>
    <mergeCell ref="F5:G5"/>
    <mergeCell ref="P5:Q5"/>
    <mergeCell ref="X5:X7"/>
    <mergeCell ref="F6:G6"/>
    <mergeCell ref="P6:Q6"/>
    <mergeCell ref="I4:O4"/>
  </mergeCells>
  <printOptions/>
  <pageMargins left="0.5905511811023623" right="0.3937007874015748" top="0.7480314960629921" bottom="0.551181102362204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DELL</cp:lastModifiedBy>
  <cp:lastPrinted>2018-09-27T08:44:15Z</cp:lastPrinted>
  <dcterms:created xsi:type="dcterms:W3CDTF">2004-08-16T17:13:42Z</dcterms:created>
  <dcterms:modified xsi:type="dcterms:W3CDTF">2018-09-27T08:44:25Z</dcterms:modified>
  <cp:category/>
  <cp:version/>
  <cp:contentType/>
  <cp:contentStatus/>
</cp:coreProperties>
</file>