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<sst xmlns="http://schemas.openxmlformats.org/spreadsheetml/2006/main" count="29" uniqueCount="19">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</sst>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;\(#,##0\);&quot;-&quot;;\-@\-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;\(#,##0.0\);&quot;-&quot;;\-@\-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1"/>
      <name val="TH SarabunPSK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8" tint="-0.4999699890613556"/>
      <name val="TH SarabunPSK"/>
      <family val="2"/>
    </font>
    <font>
      <b/>
      <sz val="16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24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177" fontId="4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7" fontId="4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7" fontId="4" fillId="0" borderId="0" xfId="47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7" fontId="3" fillId="0" borderId="0" xfId="47" applyNumberFormat="1" applyFont="1" applyBorder="1" applyAlignment="1">
      <alignment horizontal="right" vertical="center"/>
    </xf>
    <xf numFmtId="177" fontId="42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ครื่องหมายจุลภาค 2" xfId="33"/>
    <cellStyle name="เครื่องหมายจุลภาค 2 2" xfId="34"/>
    <cellStyle name="เครื่องหมายจุลภาค 2 2 2" xfId="35"/>
    <cellStyle name="เครื่องหมายจุลภาค 2 3" xfId="36"/>
    <cellStyle name="เครื่องหมายจุลภาค 3" xfId="37"/>
    <cellStyle name="เครื่องหมายจุลภาค 3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จุลภาค 2" xfId="49"/>
    <cellStyle name="ชื่อเรื่อ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Currency" xfId="57"/>
    <cellStyle name="Currency [0]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8"/>
  <sheetViews>
    <sheetView tabSelected="1" zoomScaleSheetLayoutView="90" zoomScalePageLayoutView="0" workbookViewId="0" topLeftCell="A19">
      <selection activeCell="A28" sqref="A28"/>
    </sheetView>
  </sheetViews>
  <sheetFormatPr defaultColWidth="9.140625" defaultRowHeight="24" customHeight="1"/>
  <cols>
    <col min="1" max="1" width="30.421875" style="1" customWidth="1"/>
    <col min="2" max="4" width="19.7109375" style="1" customWidth="1"/>
    <col min="5" max="5" width="4.00390625" style="1" customWidth="1"/>
    <col min="6" max="6" width="7.28125" style="1" customWidth="1"/>
    <col min="7" max="16" width="8.00390625" style="1" customWidth="1"/>
    <col min="17" max="16384" width="9.140625" style="1" customWidth="1"/>
  </cols>
  <sheetData>
    <row r="1" ht="25.5" customHeight="1">
      <c r="A1" s="34" t="s">
        <v>0</v>
      </c>
    </row>
    <row r="2" ht="11.25" customHeight="1"/>
    <row r="3" spans="1:15" s="29" customFormat="1" ht="34.5" customHeight="1">
      <c r="A3" s="32" t="s">
        <v>1</v>
      </c>
      <c r="B3" s="33" t="s">
        <v>2</v>
      </c>
      <c r="C3" s="33" t="s">
        <v>3</v>
      </c>
      <c r="D3" s="33" t="s">
        <v>4</v>
      </c>
      <c r="E3" s="32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3" customFormat="1" ht="24" customHeight="1">
      <c r="A4" s="1"/>
      <c r="B4" s="30"/>
      <c r="C4" s="31" t="s">
        <v>5</v>
      </c>
      <c r="D4" s="30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s="7" customFormat="1" ht="24" customHeight="1">
      <c r="A5" s="4" t="s">
        <v>6</v>
      </c>
      <c r="B5" s="5">
        <f aca="true" t="shared" si="0" ref="B5:B14">+C5+D5</f>
        <v>434563.21</v>
      </c>
      <c r="C5" s="5">
        <f>+C6+C11</f>
        <v>215586.99000000002</v>
      </c>
      <c r="D5" s="5">
        <f>+D6+D11</f>
        <v>218976.22</v>
      </c>
      <c r="E5" s="2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8" customFormat="1" ht="24" customHeight="1">
      <c r="A6" s="8" t="s">
        <v>7</v>
      </c>
      <c r="B6" s="9">
        <f t="shared" si="0"/>
        <v>374910.32</v>
      </c>
      <c r="C6" s="9">
        <f>+C7+C10</f>
        <v>199737.57</v>
      </c>
      <c r="D6" s="9">
        <f>+D7+D10</f>
        <v>175172.75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8" customFormat="1" ht="24" customHeight="1">
      <c r="A7" s="8" t="s">
        <v>8</v>
      </c>
      <c r="B7" s="9">
        <f t="shared" si="0"/>
        <v>374910.32</v>
      </c>
      <c r="C7" s="9">
        <f>+C8+C9</f>
        <v>199737.57</v>
      </c>
      <c r="D7" s="9">
        <f>+D8+D9</f>
        <v>175172.75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4" s="8" customFormat="1" ht="24" customHeight="1">
      <c r="A8" s="8" t="s">
        <v>9</v>
      </c>
      <c r="B8" s="9">
        <f t="shared" si="0"/>
        <v>372028.9</v>
      </c>
      <c r="C8" s="2">
        <v>197991.66</v>
      </c>
      <c r="D8" s="2">
        <v>174037.24</v>
      </c>
    </row>
    <row r="9" spans="1:4" s="8" customFormat="1" ht="24" customHeight="1">
      <c r="A9" s="8" t="s">
        <v>10</v>
      </c>
      <c r="B9" s="26">
        <f t="shared" si="0"/>
        <v>2881.42</v>
      </c>
      <c r="C9" s="2">
        <v>1745.91</v>
      </c>
      <c r="D9" s="2">
        <v>1135.51</v>
      </c>
    </row>
    <row r="10" spans="1:13" s="8" customFormat="1" ht="24" customHeight="1">
      <c r="A10" s="8" t="s">
        <v>11</v>
      </c>
      <c r="B10" s="26">
        <f t="shared" si="0"/>
        <v>0</v>
      </c>
      <c r="C10" s="26">
        <v>0</v>
      </c>
      <c r="D10" s="26">
        <v>0</v>
      </c>
      <c r="H10" s="10"/>
      <c r="K10" s="5"/>
      <c r="L10" s="9"/>
      <c r="M10" s="9"/>
    </row>
    <row r="11" spans="1:13" s="8" customFormat="1" ht="24" customHeight="1">
      <c r="A11" s="8" t="s">
        <v>12</v>
      </c>
      <c r="B11" s="9">
        <f t="shared" si="0"/>
        <v>59652.89</v>
      </c>
      <c r="C11" s="9">
        <f>+C12+C13+C14</f>
        <v>15849.42</v>
      </c>
      <c r="D11" s="9">
        <f>+D12+D13+D14</f>
        <v>43803.47</v>
      </c>
      <c r="H11" s="10"/>
      <c r="K11" s="5"/>
      <c r="L11" s="9"/>
      <c r="M11" s="9"/>
    </row>
    <row r="12" spans="1:13" s="8" customFormat="1" ht="24" customHeight="1">
      <c r="A12" s="8" t="s">
        <v>13</v>
      </c>
      <c r="B12" s="9">
        <f t="shared" si="0"/>
        <v>28019.61</v>
      </c>
      <c r="C12" s="2">
        <v>1256.22</v>
      </c>
      <c r="D12" s="2">
        <v>26763.39</v>
      </c>
      <c r="H12" s="10"/>
      <c r="K12" s="5"/>
      <c r="L12" s="9"/>
      <c r="M12" s="9"/>
    </row>
    <row r="13" spans="1:10" s="8" customFormat="1" ht="24" customHeight="1">
      <c r="A13" s="8" t="s">
        <v>14</v>
      </c>
      <c r="B13" s="9">
        <f t="shared" si="0"/>
        <v>24734.28</v>
      </c>
      <c r="C13" s="2">
        <v>10749.2</v>
      </c>
      <c r="D13" s="2">
        <v>13985.08</v>
      </c>
      <c r="I13" s="11"/>
      <c r="J13" s="12"/>
    </row>
    <row r="14" spans="1:8" s="8" customFormat="1" ht="24" customHeight="1">
      <c r="A14" s="13" t="s">
        <v>15</v>
      </c>
      <c r="B14" s="9">
        <f t="shared" si="0"/>
        <v>6899</v>
      </c>
      <c r="C14" s="2">
        <v>3844</v>
      </c>
      <c r="D14" s="2">
        <v>3055</v>
      </c>
      <c r="F14" s="14"/>
      <c r="G14" s="14"/>
      <c r="H14" s="14"/>
    </row>
    <row r="15" spans="2:9" ht="27" customHeight="1">
      <c r="B15" s="15"/>
      <c r="C15" s="16" t="s">
        <v>16</v>
      </c>
      <c r="D15" s="15"/>
      <c r="F15" s="17"/>
      <c r="G15" s="17"/>
      <c r="H15" s="17"/>
      <c r="I15" s="18"/>
    </row>
    <row r="16" spans="1:9" s="7" customFormat="1" ht="24" customHeight="1">
      <c r="A16" s="4" t="s">
        <v>6</v>
      </c>
      <c r="B16" s="19">
        <f>B17+B22</f>
        <v>100</v>
      </c>
      <c r="C16" s="19">
        <f>C17+C22</f>
        <v>99.99999999999999</v>
      </c>
      <c r="D16" s="19">
        <f>D17+D22</f>
        <v>100</v>
      </c>
      <c r="F16" s="17"/>
      <c r="G16" s="17"/>
      <c r="H16" s="17"/>
      <c r="I16" s="20"/>
    </row>
    <row r="17" spans="1:9" s="8" customFormat="1" ht="24" customHeight="1">
      <c r="A17" s="8" t="s">
        <v>7</v>
      </c>
      <c r="B17" s="21">
        <f aca="true" t="shared" si="1" ref="B17:B25">B6*100/$B$5</f>
        <v>86.27290837620608</v>
      </c>
      <c r="C17" s="21">
        <f aca="true" t="shared" si="2" ref="C17:D19">C6*100/C$5</f>
        <v>92.6482483938386</v>
      </c>
      <c r="D17" s="21">
        <f t="shared" si="2"/>
        <v>79.99624342771101</v>
      </c>
      <c r="F17" s="17"/>
      <c r="G17" s="17"/>
      <c r="H17" s="17"/>
      <c r="I17" s="20"/>
    </row>
    <row r="18" spans="1:9" s="8" customFormat="1" ht="24" customHeight="1">
      <c r="A18" s="8" t="s">
        <v>8</v>
      </c>
      <c r="B18" s="21">
        <f t="shared" si="1"/>
        <v>86.27290837620608</v>
      </c>
      <c r="C18" s="21">
        <f t="shared" si="2"/>
        <v>92.6482483938386</v>
      </c>
      <c r="D18" s="21">
        <f t="shared" si="2"/>
        <v>79.99624342771101</v>
      </c>
      <c r="F18" s="22"/>
      <c r="G18" s="22"/>
      <c r="H18" s="22"/>
      <c r="I18" s="20"/>
    </row>
    <row r="19" spans="1:4" s="8" customFormat="1" ht="24" customHeight="1">
      <c r="A19" s="8" t="s">
        <v>9</v>
      </c>
      <c r="B19" s="21">
        <f t="shared" si="1"/>
        <v>85.60984718425658</v>
      </c>
      <c r="C19" s="21">
        <f t="shared" si="2"/>
        <v>91.83840824532129</v>
      </c>
      <c r="D19" s="21">
        <f t="shared" si="2"/>
        <v>79.47768940389966</v>
      </c>
    </row>
    <row r="20" spans="1:4" s="8" customFormat="1" ht="24" customHeight="1">
      <c r="A20" s="8" t="s">
        <v>10</v>
      </c>
      <c r="B20" s="27">
        <f t="shared" si="1"/>
        <v>0.663061191949498</v>
      </c>
      <c r="C20" s="27">
        <f>C9*100/$C$5</f>
        <v>0.8098401485173108</v>
      </c>
      <c r="D20" s="27">
        <f>D9*100/$D$5</f>
        <v>0.5185540238113526</v>
      </c>
    </row>
    <row r="21" spans="1:4" s="8" customFormat="1" ht="24" customHeight="1">
      <c r="A21" s="8" t="s">
        <v>11</v>
      </c>
      <c r="B21" s="27">
        <f t="shared" si="1"/>
        <v>0</v>
      </c>
      <c r="C21" s="27">
        <f>C10*100/$C$5</f>
        <v>0</v>
      </c>
      <c r="D21" s="27">
        <f>D10*100/$D$5</f>
        <v>0</v>
      </c>
    </row>
    <row r="22" spans="1:4" s="8" customFormat="1" ht="24" customHeight="1">
      <c r="A22" s="8" t="s">
        <v>12</v>
      </c>
      <c r="B22" s="21">
        <f t="shared" si="1"/>
        <v>13.727091623793923</v>
      </c>
      <c r="C22" s="21">
        <f aca="true" t="shared" si="3" ref="C22:D25">C11*100/C$5</f>
        <v>7.3517516061613915</v>
      </c>
      <c r="D22" s="21">
        <f t="shared" si="3"/>
        <v>20.003756572288992</v>
      </c>
    </row>
    <row r="23" spans="1:4" s="8" customFormat="1" ht="24" customHeight="1">
      <c r="A23" s="8" t="s">
        <v>13</v>
      </c>
      <c r="B23" s="21">
        <f t="shared" si="1"/>
        <v>6.4477639513018135</v>
      </c>
      <c r="C23" s="21">
        <f t="shared" si="3"/>
        <v>0.5826974995105224</v>
      </c>
      <c r="D23" s="21">
        <f t="shared" si="3"/>
        <v>12.222053152620864</v>
      </c>
    </row>
    <row r="24" spans="1:4" s="8" customFormat="1" ht="24" customHeight="1">
      <c r="A24" s="8" t="s">
        <v>14</v>
      </c>
      <c r="B24" s="21">
        <f t="shared" si="1"/>
        <v>5.691756557118583</v>
      </c>
      <c r="C24" s="21">
        <f t="shared" si="3"/>
        <v>4.986015157964773</v>
      </c>
      <c r="D24" s="21">
        <f t="shared" si="3"/>
        <v>6.386574761405599</v>
      </c>
    </row>
    <row r="25" spans="1:5" s="8" customFormat="1" ht="24" customHeight="1" thickBot="1">
      <c r="A25" s="23" t="s">
        <v>15</v>
      </c>
      <c r="B25" s="25">
        <f t="shared" si="1"/>
        <v>1.5875711153735264</v>
      </c>
      <c r="C25" s="25">
        <f t="shared" si="3"/>
        <v>1.7830389486860962</v>
      </c>
      <c r="D25" s="25">
        <f t="shared" si="3"/>
        <v>1.3951286582625273</v>
      </c>
      <c r="E25" s="24"/>
    </row>
    <row r="27" ht="24" customHeight="1">
      <c r="A27" s="36" t="s">
        <v>18</v>
      </c>
    </row>
    <row r="28" ht="24" customHeight="1">
      <c r="A28" s="35" t="s">
        <v>17</v>
      </c>
    </row>
  </sheetData>
  <sheetProtection/>
  <printOptions/>
  <pageMargins left="1.0236220472440944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ASUS</cp:lastModifiedBy>
  <cp:lastPrinted>2020-02-25T03:09:24Z</cp:lastPrinted>
  <dcterms:created xsi:type="dcterms:W3CDTF">2019-02-18T03:22:09Z</dcterms:created>
  <dcterms:modified xsi:type="dcterms:W3CDTF">2022-05-14T14:43:16Z</dcterms:modified>
  <cp:category/>
  <cp:version/>
  <cp:contentType/>
  <cp:contentStatus/>
</cp:coreProperties>
</file>