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96" windowWidth="6360" windowHeight="5712" tabRatio="532"/>
  </bookViews>
  <sheets>
    <sheet name="T-12.1" sheetId="34" r:id="rId1"/>
    <sheet name="T-12.2" sheetId="35" r:id="rId2"/>
    <sheet name="T-12.3" sheetId="36" r:id="rId3"/>
    <sheet name="T-12.4" sheetId="37" r:id="rId4"/>
    <sheet name="T-12.5" sheetId="38" r:id="rId5"/>
    <sheet name="T-12.6" sheetId="39" r:id="rId6"/>
    <sheet name="T-12.7" sheetId="40" r:id="rId7"/>
  </sheets>
  <definedNames>
    <definedName name="_xlnm.Print_Area" localSheetId="1">'T-12.2'!$A$1:$P$23</definedName>
    <definedName name="_xlnm.Print_Area" localSheetId="6">'T-12.7'!$A$1:$T$26</definedName>
  </definedNames>
  <calcPr calcId="125725"/>
</workbook>
</file>

<file path=xl/calcChain.xml><?xml version="1.0" encoding="utf-8"?>
<calcChain xmlns="http://schemas.openxmlformats.org/spreadsheetml/2006/main">
  <c r="O9" i="38"/>
  <c r="F8" i="37"/>
  <c r="G8"/>
  <c r="H8"/>
  <c r="I8"/>
  <c r="E8"/>
  <c r="I9" i="36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8"/>
  <c r="I8"/>
  <c r="H8"/>
  <c r="F29" l="1"/>
  <c r="G8"/>
  <c r="J10" i="38"/>
  <c r="J9" s="1"/>
  <c r="N9"/>
  <c r="F8" i="36" l="1"/>
</calcChain>
</file>

<file path=xl/sharedStrings.xml><?xml version="1.0" encoding="utf-8"?>
<sst xmlns="http://schemas.openxmlformats.org/spreadsheetml/2006/main" count="541" uniqueCount="370">
  <si>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</si>
  <si>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</si>
  <si>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</si>
  <si>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</si>
  <si>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</si>
  <si>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</si>
  <si>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</si>
  <si>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</si>
  <si>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</si>
  <si>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</si>
  <si>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</si>
  <si>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</si>
  <si>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</si>
  <si>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</si>
  <si>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</si>
  <si>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</si>
  <si>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</si>
  <si>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</si>
  <si>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</si>
  <si>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</si>
  <si>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</si>
  <si>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</si>
  <si>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</si>
  <si>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</si>
  <si>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</si>
  <si>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</si>
  <si>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</si>
  <si>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</si>
  <si>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</si>
  <si>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</si>
  <si>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</si>
  <si>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</si>
  <si>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</si>
  <si>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</si>
  <si>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</si>
  <si>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</si>
  <si>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</si>
  <si>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</si>
  <si>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</si>
  <si>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</si>
  <si>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</si>
  <si>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</si>
  <si>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</si>
  <si>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</si>
  <si>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</si>
  <si>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</si>
  <si>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</si>
  <si>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</si>
  <si>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</si>
  <si>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</si>
  <si>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</si>
  <si>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</si>
  <si>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อื่นๆ</t>
  </si>
  <si>
    <t>Advertising board</t>
  </si>
  <si>
    <t>ป้ายโฆษณา</t>
  </si>
  <si>
    <t>Car park</t>
  </si>
  <si>
    <t>ลานจอดรถ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</si>
  <si>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</si>
  <si>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</si>
  <si>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</si>
  <si>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</si>
  <si>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</si>
  <si>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</si>
  <si>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</si>
  <si>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</si>
  <si>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</si>
  <si>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</si>
  <si>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</si>
  <si>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</si>
  <si>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</si>
  <si>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</si>
  <si>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</si>
  <si>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</si>
  <si>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</si>
  <si>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</si>
  <si>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</si>
  <si>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</si>
  <si>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</si>
  <si>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</si>
  <si>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</si>
  <si>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</si>
  <si>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</si>
  <si>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</si>
  <si>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</si>
  <si>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</si>
  <si>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</si>
  <si>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</si>
  <si>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</si>
  <si>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</si>
  <si>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</si>
  <si>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</si>
  <si>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</si>
  <si>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</si>
  <si>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</si>
  <si>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</si>
  <si>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</si>
  <si>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</si>
  <si>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</si>
  <si>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</si>
  <si>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</si>
  <si>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</si>
  <si>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</si>
  <si>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</si>
  <si>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</si>
  <si>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</si>
  <si>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</si>
  <si>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</si>
  <si>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</si>
  <si>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</si>
  <si>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</si>
  <si>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</si>
  <si>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</si>
  <si>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</si>
  <si>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</si>
  <si>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</si>
  <si>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</si>
  <si>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</si>
  <si>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</si>
  <si>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</si>
  <si>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</si>
  <si>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</si>
  <si>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</si>
  <si>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</si>
  <si>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</si>
  <si>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</si>
  <si>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</si>
  <si>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</si>
  <si>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</si>
  <si>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</si>
  <si>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</si>
  <si>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</si>
  <si>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</si>
  <si>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</si>
  <si>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</si>
  <si>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</si>
  <si>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</si>
  <si>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</si>
  <si>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</si>
  <si>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</si>
  <si>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</si>
  <si>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</si>
  <si>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</si>
  <si>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</si>
  <si>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</si>
  <si>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</si>
  <si>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</si>
  <si>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</si>
  <si>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</si>
  <si>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</si>
  <si>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</si>
  <si>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</si>
  <si>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</si>
  <si>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</si>
  <si>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</si>
  <si>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</si>
  <si>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</si>
  <si>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</si>
  <si>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</si>
  <si>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</t>
  </si>
  <si>
    <t>Wholesale trade</t>
  </si>
  <si>
    <t>Retail trade</t>
  </si>
  <si>
    <t>ที่พักแรม บริการอาหารและเครื่องดื่ม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</si>
  <si>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</si>
  <si>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</si>
  <si>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</si>
  <si>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</si>
  <si>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</si>
  <si>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</si>
  <si>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</si>
  <si>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</si>
  <si>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</si>
  <si>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</si>
  <si>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</si>
  <si>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</si>
  <si>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</si>
  <si>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</si>
  <si>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</si>
  <si>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</si>
  <si>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</si>
  <si>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</si>
  <si>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</si>
  <si>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</si>
  <si>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</si>
  <si>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</si>
  <si>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</si>
  <si>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</si>
  <si>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</si>
  <si>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</si>
  <si>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</si>
  <si>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</si>
  <si>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</si>
  <si>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</si>
  <si>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</si>
  <si>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</si>
  <si>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</si>
  <si>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</si>
  <si>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</si>
  <si>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</si>
  <si>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</si>
  <si>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</si>
  <si>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</si>
  <si>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</si>
  <si>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</si>
  <si>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</si>
  <si>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</si>
  <si>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</si>
  <si>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</si>
  <si>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</si>
  <si>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</si>
  <si>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Road</t>
  </si>
  <si>
    <t>(2014)</t>
  </si>
  <si>
    <t>(2015)</t>
  </si>
  <si>
    <t>(2016)</t>
  </si>
  <si>
    <t xml:space="preserve">  Source:  :  Nakhon Ratchasima  Provincial  Industrial Office</t>
  </si>
  <si>
    <t>(2013)</t>
  </si>
  <si>
    <t>Source:   Nakhon Ratchasima  Provincial  Industrial Office</t>
  </si>
  <si>
    <t xml:space="preserve">    ที่มา:   สำนักงานอุตสาหกรรมจังหวัดนครราชสีมา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</si>
  <si>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</si>
  <si>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</si>
  <si>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</si>
  <si>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</si>
  <si>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</si>
  <si>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</si>
  <si>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</si>
  <si>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-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</si>
  <si>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</si>
  <si>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</si>
  <si>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</si>
  <si>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</si>
  <si>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</si>
  <si>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</si>
  <si>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</si>
  <si>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</si>
  <si>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</si>
  <si>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</si>
  <si>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</si>
  <si>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</si>
  <si>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</si>
  <si>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</si>
  <si>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</si>
  <si>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</si>
  <si>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</si>
  <si>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</si>
  <si>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</si>
  <si>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</si>
  <si>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</si>
  <si>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</si>
  <si>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</si>
  <si>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</si>
  <si>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</si>
  <si>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</si>
  <si>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</si>
  <si>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</si>
  <si>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</si>
  <si>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</si>
  <si>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</si>
  <si>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</si>
  <si>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</si>
  <si>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</si>
  <si>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</si>
  <si>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</si>
  <si>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</si>
  <si>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</si>
  <si>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</si>
  <si>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</si>
  <si>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</si>
  <si>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</si>
  <si>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</si>
  <si>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</si>
  <si>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</si>
  <si>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</si>
  <si>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</si>
  <si>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</si>
  <si>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</si>
  <si>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</si>
  <si>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</si>
  <si>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</si>
  <si>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</si>
  <si>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</si>
  <si>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</si>
  <si>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</si>
  <si>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</si>
  <si>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Source:  Nakhon Ratchasima  Provincial  Industrial Office</t>
  </si>
  <si>
    <t xml:space="preserve">    ที่มา:   สำนักงานอุตสาหกรรมจังหวัดนคราชสีมา</t>
  </si>
  <si>
    <t>Devement</t>
  </si>
  <si>
    <t>ดินอุตสาหกรรมชนิดดินซีเมนต์</t>
  </si>
  <si>
    <t>Rock Sslt</t>
  </si>
  <si>
    <t>เกลือหิน</t>
  </si>
  <si>
    <t>Marble</t>
  </si>
  <si>
    <t>หินอ่อน</t>
  </si>
  <si>
    <t>Limestone Other industries</t>
  </si>
  <si>
    <t>หินปูน(ใช้ในอุตสาหกรรมชนิดต่างๆ)</t>
  </si>
  <si>
    <t>Lomestone Other industries</t>
  </si>
  <si>
    <t>หินปูน(หินอุตสาหกรรมชนิดก่อสร้าง)</t>
  </si>
  <si>
    <t>Limestone (Dimension stone)</t>
  </si>
  <si>
    <t>หินปูน(หินประดับ)</t>
  </si>
  <si>
    <t>Sandstone</t>
  </si>
  <si>
    <t>หินทราย(หินประดับ)</t>
  </si>
  <si>
    <t>Limestone (Cement industry)</t>
  </si>
  <si>
    <t>หินปูน(อุตสาหกรรมซีเมนต์)</t>
  </si>
  <si>
    <t>Calcuite</t>
  </si>
  <si>
    <t>แคลไซต์</t>
  </si>
  <si>
    <t>Iron ore</t>
  </si>
  <si>
    <t>เหล็ก</t>
  </si>
  <si>
    <t>Granite (dimension)</t>
  </si>
  <si>
    <t>แกรนิต(หินประดับ)</t>
  </si>
  <si>
    <t>Dolomotic Limestone (industrial rock)</t>
  </si>
  <si>
    <t>โคโลมิติคไลมส์โตน</t>
  </si>
  <si>
    <t>Basalt(industrial)</t>
  </si>
  <si>
    <t>หินบะซอลต์</t>
  </si>
  <si>
    <r>
      <t>หมายเหตุ 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- มีข้อมูลจำนวนน้อย</t>
    </r>
    <r>
      <rPr>
        <b/>
        <sz val="12"/>
        <rFont val="TH SarabunPSK"/>
        <family val="2"/>
      </rPr>
      <t xml:space="preserve"> </t>
    </r>
  </si>
  <si>
    <t>ตาราง 12.2</t>
  </si>
  <si>
    <t>Table 12.2</t>
  </si>
  <si>
    <t>ตาราง 12.4</t>
  </si>
  <si>
    <t>Table 12.4</t>
  </si>
  <si>
    <t xml:space="preserve">ตาราง 12.7  </t>
  </si>
  <si>
    <t>Table 12.7</t>
  </si>
  <si>
    <t>(2017)</t>
  </si>
  <si>
    <t>­</t>
  </si>
  <si>
    <t>2560 (2017)</t>
  </si>
  <si>
    <t>ศิลปะ ความบันเทิงและนันทนาการ</t>
  </si>
  <si>
    <t>กิจกรรมอสังหาริมทรัพย์</t>
  </si>
  <si>
    <t>ข้อมูลข่าวสารและการสื่อสาร</t>
  </si>
  <si>
    <t>การขนส่งทางบก สถานที่เก็บสินค้า</t>
  </si>
  <si>
    <t>การขายปลีก</t>
  </si>
  <si>
    <t>and motorcycles</t>
  </si>
  <si>
    <t>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</si>
  <si>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</si>
  <si>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</si>
  <si>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</si>
  <si>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การจัดการและการบำบัดน้ำเสีย ของเสียและสิ่งปฎิกูล</t>
  </si>
  <si>
    <t>Size of establishment (Number of employees)</t>
  </si>
  <si>
    <t>ขนาดของสถานประกอบการ (จำนวนลูกจ้าง)</t>
  </si>
  <si>
    <t>Size of establishment/</t>
  </si>
  <si>
    <t xml:space="preserve">      ที่มา:   สำนักงานอุตสาหกรรมจังหวัดนครราชสีมา</t>
  </si>
  <si>
    <t>อัตราการเปลี่ยนแปลง</t>
  </si>
  <si>
    <t>Accommodation,food and beverage service activities</t>
  </si>
  <si>
    <t>การให้เช่า บริการท่องเที่ยว และการบริการสนับสนุน</t>
  </si>
  <si>
    <t xml:space="preserve">    ที่มา:   สำมะโนธุรกิจและอุตสาหกรรม พ.ศ. 2560 (ข้อมูลพื้นฐาน) จังหวัดนครราชสีมา  สำนักงานสถิติแห่งชาติ</t>
  </si>
  <si>
    <t>Source:   The 2017 Business and  Industrial census (Basic Information)   Nakhon Ratchasima  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</si>
  <si>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</si>
  <si>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</si>
  <si>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ตาราง 12.1</t>
  </si>
  <si>
    <t>Table 12.1</t>
  </si>
  <si>
    <t xml:space="preserve">ตาราง 12.6  </t>
  </si>
  <si>
    <t>Table 12.6</t>
  </si>
  <si>
    <t>Permitted and Area of Building Construction by Area and Type of Building: 2017</t>
  </si>
  <si>
    <t>Permitted and Area of Civil Engineering Construction by Area and Type of Construction: 2017</t>
  </si>
  <si>
    <t>ตาราง 12.3</t>
  </si>
  <si>
    <t>Table 12.3</t>
  </si>
  <si>
    <t>ตาราง 12.5</t>
  </si>
  <si>
    <t>Table 12.5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</si>
  <si>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</si>
  <si>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</si>
  <si>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 xml:space="preserve">    ที่มา:   การประมวลข้อมูลพื้นที่การก่อสร้าง พ.ศ. 2560  สำนักงานสถิติแห่งชาติ</t>
  </si>
  <si>
    <t>Source:   The  2017 Construction  Area, National Statistical Office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</si>
  <si>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</si>
  <si>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 2017 Construction Area, National Statistical Office</t>
  </si>
  <si>
    <t>(2018)</t>
  </si>
  <si>
    <t>สถานประกอบการ และลูกจ้าง จำแนกตามขนาดของสถานประกอบการ พ.ศ. 2559-2561</t>
  </si>
  <si>
    <t>Establishment and Employee by Size of Establishment: 2016-2018</t>
  </si>
  <si>
    <t>2561 (2018)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</si>
  <si>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</si>
  <si>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</si>
  <si>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</si>
  <si>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</si>
  <si>
    <t>สถานประกอบการอุตสาหกรรม จำนวนเงินทุน และจำนวนคนงาน เป็นรายอำเภอ พ.ศ. 2561 (ต่อ)</t>
  </si>
  <si>
    <t>Industrial Establishment, Capital and Employee by District: 2018 (Cont.)</t>
  </si>
  <si>
    <t>เหมืองแร่ คนงาน และปริมาณแร่ที่ผลิตได้ จำแนกตามชนิดแร่ พ.ศ.  2557-2561</t>
  </si>
  <si>
    <t>Active Mine, Workers Employed and Production by Kind of Mineral:  2014-2018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</si>
</sst>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  <numFmt numFmtId="191" formatCode="#,##0.0_ ;\-#,##0.0\ "/>
  </numFmts>
  <fonts count="2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187" fontId="20" fillId="0" borderId="0"/>
    <xf numFmtId="187" fontId="20" fillId="0" borderId="0"/>
    <xf numFmtId="187" fontId="20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89" fontId="14" fillId="0" borderId="5" xfId="0" applyNumberFormat="1" applyFont="1" applyBorder="1" applyAlignment="1"/>
    <xf numFmtId="189" fontId="6" fillId="0" borderId="5" xfId="0" applyNumberFormat="1" applyFont="1" applyBorder="1" applyAlignment="1"/>
    <xf numFmtId="0" fontId="5" fillId="0" borderId="0" xfId="6" applyFont="1" applyBorder="1"/>
    <xf numFmtId="0" fontId="5" fillId="0" borderId="0" xfId="6" applyFont="1"/>
    <xf numFmtId="0" fontId="16" fillId="0" borderId="0" xfId="6" applyFont="1"/>
    <xf numFmtId="0" fontId="17" fillId="0" borderId="0" xfId="6" applyFont="1"/>
    <xf numFmtId="0" fontId="6" fillId="0" borderId="0" xfId="6" applyFont="1"/>
    <xf numFmtId="0" fontId="5" fillId="0" borderId="6" xfId="6" applyFont="1" applyBorder="1"/>
    <xf numFmtId="0" fontId="5" fillId="0" borderId="7" xfId="6" applyFont="1" applyBorder="1"/>
    <xf numFmtId="0" fontId="5" fillId="0" borderId="4" xfId="6" applyFont="1" applyBorder="1"/>
    <xf numFmtId="0" fontId="17" fillId="0" borderId="4" xfId="6" applyFont="1" applyBorder="1"/>
    <xf numFmtId="0" fontId="5" fillId="0" borderId="9" xfId="6" applyFont="1" applyBorder="1"/>
    <xf numFmtId="0" fontId="5" fillId="0" borderId="5" xfId="6" applyFont="1" applyBorder="1"/>
    <xf numFmtId="0" fontId="5" fillId="0" borderId="8" xfId="6" applyFont="1" applyBorder="1"/>
    <xf numFmtId="0" fontId="5" fillId="0" borderId="0" xfId="6" applyFont="1" applyBorder="1" applyAlignment="1"/>
    <xf numFmtId="0" fontId="6" fillId="0" borderId="0" xfId="6" applyFont="1" applyBorder="1" applyAlignment="1">
      <alignment horizontal="left"/>
    </xf>
    <xf numFmtId="189" fontId="5" fillId="0" borderId="3" xfId="7" applyNumberFormat="1" applyFont="1" applyBorder="1" applyAlignment="1"/>
    <xf numFmtId="189" fontId="17" fillId="0" borderId="5" xfId="7" applyNumberFormat="1" applyFont="1" applyBorder="1" applyAlignment="1"/>
    <xf numFmtId="0" fontId="6" fillId="0" borderId="0" xfId="6" applyFont="1" applyAlignment="1">
      <alignment horizontal="center"/>
    </xf>
    <xf numFmtId="189" fontId="17" fillId="0" borderId="3" xfId="7" applyNumberFormat="1" applyFont="1" applyBorder="1" applyAlignment="1">
      <alignment horizontal="right"/>
    </xf>
    <xf numFmtId="0" fontId="6" fillId="0" borderId="0" xfId="6" applyFont="1" applyAlignment="1"/>
    <xf numFmtId="189" fontId="5" fillId="0" borderId="10" xfId="7" applyNumberFormat="1" applyFont="1" applyBorder="1" applyAlignment="1"/>
    <xf numFmtId="189" fontId="5" fillId="0" borderId="5" xfId="7" applyNumberFormat="1" applyFont="1" applyBorder="1" applyAlignment="1"/>
    <xf numFmtId="0" fontId="6" fillId="0" borderId="0" xfId="6" applyFont="1" applyBorder="1"/>
    <xf numFmtId="0" fontId="6" fillId="0" borderId="0" xfId="6" applyFont="1" applyBorder="1" applyAlignment="1"/>
    <xf numFmtId="189" fontId="5" fillId="0" borderId="0" xfId="7" applyNumberFormat="1" applyFont="1" applyBorder="1" applyAlignment="1"/>
    <xf numFmtId="189" fontId="17" fillId="0" borderId="0" xfId="7" applyNumberFormat="1" applyFont="1" applyBorder="1" applyAlignment="1"/>
    <xf numFmtId="0" fontId="5" fillId="0" borderId="8" xfId="6" applyFont="1" applyBorder="1" applyAlignment="1"/>
    <xf numFmtId="0" fontId="5" fillId="0" borderId="0" xfId="6" applyFont="1" applyAlignment="1"/>
    <xf numFmtId="189" fontId="18" fillId="0" borderId="5" xfId="7" applyNumberFormat="1" applyFont="1" applyBorder="1" applyAlignment="1"/>
    <xf numFmtId="189" fontId="5" fillId="0" borderId="5" xfId="7" applyNumberFormat="1" applyFont="1" applyBorder="1" applyAlignment="1">
      <alignment horizontal="right"/>
    </xf>
    <xf numFmtId="189" fontId="5" fillId="0" borderId="8" xfId="7" applyNumberFormat="1" applyFont="1" applyBorder="1" applyAlignment="1">
      <alignment horizontal="right"/>
    </xf>
    <xf numFmtId="0" fontId="4" fillId="0" borderId="0" xfId="6" applyFont="1" applyBorder="1" applyAlignment="1"/>
    <xf numFmtId="189" fontId="3" fillId="0" borderId="5" xfId="7" applyNumberFormat="1" applyFont="1" applyBorder="1" applyAlignment="1">
      <alignment horizontal="right"/>
    </xf>
    <xf numFmtId="189" fontId="3" fillId="0" borderId="8" xfId="7" applyNumberFormat="1" applyFont="1" applyBorder="1" applyAlignment="1">
      <alignment horizontal="right"/>
    </xf>
    <xf numFmtId="0" fontId="4" fillId="0" borderId="0" xfId="6" applyFont="1" applyAlignment="1"/>
    <xf numFmtId="189" fontId="4" fillId="0" borderId="0" xfId="7" applyNumberFormat="1" applyFont="1" applyBorder="1" applyAlignment="1">
      <alignment horizontal="right"/>
    </xf>
    <xf numFmtId="189" fontId="4" fillId="0" borderId="8" xfId="7" applyNumberFormat="1" applyFont="1" applyBorder="1" applyAlignment="1">
      <alignment horizontal="right"/>
    </xf>
    <xf numFmtId="0" fontId="5" fillId="0" borderId="8" xfId="6" applyFont="1" applyBorder="1" applyAlignment="1">
      <alignment horizontal="center" shrinkToFit="1"/>
    </xf>
    <xf numFmtId="0" fontId="4" fillId="0" borderId="0" xfId="6" applyFont="1" applyBorder="1" applyAlignment="1">
      <alignment horizontal="left"/>
    </xf>
    <xf numFmtId="0" fontId="8" fillId="0" borderId="0" xfId="6" applyFont="1" applyBorder="1" applyAlignment="1"/>
    <xf numFmtId="0" fontId="8" fillId="0" borderId="5" xfId="6" applyFont="1" applyBorder="1" applyAlignment="1"/>
    <xf numFmtId="189" fontId="6" fillId="0" borderId="5" xfId="7" applyNumberFormat="1" applyFont="1" applyBorder="1" applyAlignment="1"/>
    <xf numFmtId="0" fontId="8" fillId="0" borderId="8" xfId="6" applyFont="1" applyBorder="1" applyAlignment="1"/>
    <xf numFmtId="0" fontId="7" fillId="0" borderId="0" xfId="6" applyFont="1" applyBorder="1" applyAlignment="1"/>
    <xf numFmtId="0" fontId="7" fillId="0" borderId="5" xfId="6" applyFont="1" applyBorder="1" applyAlignment="1"/>
    <xf numFmtId="189" fontId="4" fillId="0" borderId="5" xfId="7" applyNumberFormat="1" applyFont="1" applyBorder="1" applyAlignment="1"/>
    <xf numFmtId="0" fontId="7" fillId="0" borderId="8" xfId="6" applyFont="1" applyBorder="1" applyAlignment="1"/>
    <xf numFmtId="41" fontId="6" fillId="0" borderId="5" xfId="7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8" fillId="0" borderId="0" xfId="9" applyFont="1" applyBorder="1"/>
    <xf numFmtId="189" fontId="8" fillId="0" borderId="3" xfId="7" applyNumberFormat="1" applyFont="1" applyBorder="1" applyAlignment="1">
      <alignment horizontal="right"/>
    </xf>
    <xf numFmtId="0" fontId="8" fillId="0" borderId="8" xfId="9" applyFont="1" applyBorder="1"/>
    <xf numFmtId="0" fontId="8" fillId="0" borderId="0" xfId="9" applyFont="1" applyBorder="1" applyAlignment="1"/>
    <xf numFmtId="0" fontId="8" fillId="0" borderId="0" xfId="9" applyFont="1"/>
    <xf numFmtId="189" fontId="8" fillId="0" borderId="8" xfId="7" applyNumberFormat="1" applyFont="1" applyBorder="1" applyAlignment="1">
      <alignment horizontal="right"/>
    </xf>
    <xf numFmtId="0" fontId="8" fillId="0" borderId="0" xfId="9" applyFont="1" applyBorder="1" applyAlignment="1">
      <alignment horizontal="center"/>
    </xf>
    <xf numFmtId="189" fontId="7" fillId="0" borderId="3" xfId="7" applyNumberFormat="1" applyFont="1" applyBorder="1" applyAlignment="1">
      <alignment horizontal="right"/>
    </xf>
    <xf numFmtId="0" fontId="9" fillId="0" borderId="6" xfId="9" applyFont="1" applyBorder="1"/>
    <xf numFmtId="189" fontId="9" fillId="0" borderId="7" xfId="7" applyNumberFormat="1" applyFont="1" applyBorder="1" applyAlignment="1">
      <alignment horizontal="right"/>
    </xf>
    <xf numFmtId="0" fontId="9" fillId="0" borderId="9" xfId="9" applyFont="1" applyBorder="1"/>
    <xf numFmtId="0" fontId="9" fillId="0" borderId="0" xfId="9" applyFont="1" applyBorder="1"/>
    <xf numFmtId="189" fontId="9" fillId="0" borderId="3" xfId="7" applyNumberFormat="1" applyFont="1" applyBorder="1" applyAlignment="1">
      <alignment horizontal="right"/>
    </xf>
    <xf numFmtId="0" fontId="9" fillId="0" borderId="8" xfId="9" applyFont="1" applyBorder="1"/>
    <xf numFmtId="0" fontId="9" fillId="0" borderId="0" xfId="9" applyFont="1" applyBorder="1" applyAlignment="1"/>
    <xf numFmtId="0" fontId="9" fillId="0" borderId="0" xfId="9" applyFont="1"/>
    <xf numFmtId="0" fontId="10" fillId="0" borderId="0" xfId="9" applyFont="1" applyBorder="1" applyAlignment="1">
      <alignment horizontal="center"/>
    </xf>
    <xf numFmtId="189" fontId="10" fillId="0" borderId="3" xfId="7" applyNumberFormat="1" applyFont="1" applyBorder="1" applyAlignment="1">
      <alignment horizontal="right"/>
    </xf>
    <xf numFmtId="0" fontId="10" fillId="0" borderId="8" xfId="9" applyFont="1" applyBorder="1" applyAlignment="1">
      <alignment horizontal="center"/>
    </xf>
    <xf numFmtId="0" fontId="10" fillId="0" borderId="0" xfId="9" applyFont="1" applyBorder="1" applyAlignment="1"/>
    <xf numFmtId="0" fontId="9" fillId="0" borderId="0" xfId="9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8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8" xfId="0" applyFont="1" applyBorder="1" applyAlignment="1">
      <alignment vertical="center"/>
    </xf>
    <xf numFmtId="0" fontId="6" fillId="0" borderId="6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6" fillId="0" borderId="4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/>
    <xf numFmtId="0" fontId="6" fillId="0" borderId="2" xfId="0" applyFont="1" applyBorder="1"/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6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/>
    <xf numFmtId="0" fontId="9" fillId="0" borderId="1" xfId="0" applyFont="1" applyBorder="1"/>
    <xf numFmtId="189" fontId="6" fillId="0" borderId="3" xfId="5" applyNumberFormat="1" applyFont="1" applyBorder="1" applyAlignment="1"/>
    <xf numFmtId="189" fontId="6" fillId="0" borderId="0" xfId="5" applyNumberFormat="1" applyFont="1" applyBorder="1" applyAlignment="1"/>
    <xf numFmtId="191" fontId="6" fillId="0" borderId="5" xfId="5" applyNumberFormat="1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8" xfId="0" applyFont="1" applyBorder="1" applyAlignment="1"/>
    <xf numFmtId="0" fontId="8" fillId="0" borderId="5" xfId="0" applyFont="1" applyBorder="1" applyAlignment="1"/>
    <xf numFmtId="0" fontId="9" fillId="0" borderId="0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7" fillId="0" borderId="8" xfId="0" applyFont="1" applyBorder="1" applyAlignment="1"/>
    <xf numFmtId="0" fontId="7" fillId="0" borderId="5" xfId="0" applyFont="1" applyBorder="1" applyAlignment="1"/>
    <xf numFmtId="0" fontId="5" fillId="0" borderId="0" xfId="0" applyFont="1" applyAlignment="1"/>
    <xf numFmtId="0" fontId="8" fillId="0" borderId="0" xfId="6" applyFont="1" applyAlignment="1"/>
    <xf numFmtId="0" fontId="5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0" fontId="3" fillId="0" borderId="0" xfId="6" applyFont="1" applyAlignment="1"/>
    <xf numFmtId="189" fontId="4" fillId="0" borderId="5" xfId="5" applyNumberFormat="1" applyFont="1" applyBorder="1" applyAlignment="1"/>
    <xf numFmtId="188" fontId="4" fillId="0" borderId="5" xfId="0" applyNumberFormat="1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188" fontId="6" fillId="0" borderId="5" xfId="0" applyNumberFormat="1" applyFont="1" applyBorder="1" applyAlignment="1"/>
    <xf numFmtId="0" fontId="3" fillId="0" borderId="0" xfId="0" applyFont="1" applyAlignment="1"/>
    <xf numFmtId="0" fontId="6" fillId="0" borderId="8" xfId="0" applyFont="1" applyBorder="1" applyAlignment="1"/>
    <xf numFmtId="0" fontId="6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189" fontId="4" fillId="0" borderId="3" xfId="5" applyNumberFormat="1" applyFont="1" applyBorder="1" applyAlignment="1"/>
    <xf numFmtId="191" fontId="4" fillId="0" borderId="5" xfId="5" applyNumberFormat="1" applyFont="1" applyBorder="1" applyAlignment="1"/>
    <xf numFmtId="189" fontId="4" fillId="0" borderId="0" xfId="5" applyNumberFormat="1" applyFont="1" applyBorder="1" applyAlignment="1"/>
    <xf numFmtId="41" fontId="6" fillId="0" borderId="5" xfId="5" applyNumberFormat="1" applyFont="1" applyBorder="1" applyAlignment="1">
      <alignment horizontal="right"/>
    </xf>
    <xf numFmtId="189" fontId="3" fillId="0" borderId="0" xfId="7" applyNumberFormat="1" applyFont="1" applyBorder="1" applyAlignment="1">
      <alignment horizontal="right"/>
    </xf>
    <xf numFmtId="189" fontId="5" fillId="0" borderId="0" xfId="7" applyNumberFormat="1" applyFont="1" applyBorder="1" applyAlignment="1">
      <alignment horizontal="right"/>
    </xf>
    <xf numFmtId="0" fontId="5" fillId="0" borderId="11" xfId="6" applyFont="1" applyBorder="1" applyAlignment="1"/>
    <xf numFmtId="0" fontId="5" fillId="0" borderId="9" xfId="6" quotePrefix="1" applyFont="1" applyBorder="1" applyAlignment="1"/>
    <xf numFmtId="0" fontId="5" fillId="0" borderId="10" xfId="0" applyFont="1" applyBorder="1"/>
    <xf numFmtId="189" fontId="4" fillId="0" borderId="3" xfId="7" applyNumberFormat="1" applyFont="1" applyBorder="1" applyAlignment="1">
      <alignment horizontal="right"/>
    </xf>
    <xf numFmtId="189" fontId="3" fillId="0" borderId="3" xfId="7" applyNumberFormat="1" applyFont="1" applyBorder="1" applyAlignment="1">
      <alignment horizontal="right"/>
    </xf>
    <xf numFmtId="189" fontId="5" fillId="0" borderId="3" xfId="7" applyNumberFormat="1" applyFont="1" applyBorder="1" applyAlignment="1">
      <alignment horizontal="right"/>
    </xf>
    <xf numFmtId="0" fontId="5" fillId="0" borderId="10" xfId="6" applyFont="1" applyBorder="1" applyAlignment="1">
      <alignment horizontal="center"/>
    </xf>
    <xf numFmtId="0" fontId="5" fillId="0" borderId="7" xfId="6" quotePrefix="1" applyFont="1" applyBorder="1" applyAlignment="1">
      <alignment horizontal="center"/>
    </xf>
    <xf numFmtId="0" fontId="5" fillId="0" borderId="8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11" fillId="0" borderId="5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6" fillId="0" borderId="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11" fillId="0" borderId="4" xfId="6" quotePrefix="1" applyFont="1" applyBorder="1" applyAlignment="1">
      <alignment horizontal="center" vertical="center" wrapText="1"/>
    </xf>
    <xf numFmtId="0" fontId="11" fillId="0" borderId="9" xfId="6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6" fillId="0" borderId="14" xfId="6" quotePrefix="1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9" fontId="18" fillId="0" borderId="10" xfId="7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5">
    <cellStyle name="Comma 2" xfId="1"/>
    <cellStyle name="Comma 3" xfId="2"/>
    <cellStyle name="Excel Built-in Normal" xfId="11"/>
    <cellStyle name="Normal 2" xfId="3"/>
    <cellStyle name="Normal 3" xfId="4"/>
    <cellStyle name="เครื่องหมายจุลภาค" xfId="5" builtinId="3"/>
    <cellStyle name="เครื่องหมายจุลภาค 2" xfId="7"/>
    <cellStyle name="เครื่องหมายจุลภาค 3" xfId="8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" xfId="0" builtinId="0"/>
    <cellStyle name="ปกติ 2" xfId="6"/>
    <cellStyle name="ปกติ 2 2" xfId="10"/>
    <cellStyle name="ปกติ 3" xfId="9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2194560</xdr:colOff>
      <xdr:row>34</xdr:row>
      <xdr:rowOff>15240</xdr:rowOff>
    </xdr:from>
    <xdr:to>
      <xdr:col>13</xdr:col>
      <xdr:colOff>88448</xdr:colOff>
      <xdr:row>37</xdr:row>
      <xdr:rowOff>190500</xdr:rowOff>
    </xdr:to>
    <xdr:grpSp>
      <xdr:nvGrpSpPr>
        <xdr:cNvPr id="3" name="Group 12"/>
        <xdr:cNvGrpSpPr/>
      </xdr:nvGrpSpPr>
      <xdr:grpSpPr>
        <a:xfrm>
          <a:off x="8465820" y="6035040"/>
          <a:ext cx="278948" cy="609600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2217695</xdr:colOff>
      <xdr:row>35</xdr:row>
      <xdr:rowOff>79737</xdr:rowOff>
    </xdr:from>
    <xdr:to>
      <xdr:col>13</xdr:col>
      <xdr:colOff>93089</xdr:colOff>
      <xdr:row>37</xdr:row>
      <xdr:rowOff>126819</xdr:rowOff>
    </xdr:to>
    <xdr:sp macro="" textlink="">
      <xdr:nvSpPr>
        <xdr:cNvPr id="6" name="TextBox 5"/>
        <xdr:cNvSpPr txBox="1"/>
      </xdr:nvSpPr>
      <xdr:spPr>
        <a:xfrm rot="5400000">
          <a:off x="8389901" y="62214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37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53425" y="61341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148590</xdr:colOff>
      <xdr:row>0</xdr:row>
      <xdr:rowOff>140970</xdr:rowOff>
    </xdr:from>
    <xdr:to>
      <xdr:col>24</xdr:col>
      <xdr:colOff>531495</xdr:colOff>
      <xdr:row>10</xdr:row>
      <xdr:rowOff>9525</xdr:rowOff>
    </xdr:to>
    <xdr:grpSp>
      <xdr:nvGrpSpPr>
        <xdr:cNvPr id="3" name="Group 7"/>
        <xdr:cNvGrpSpPr/>
      </xdr:nvGrpSpPr>
      <xdr:grpSpPr>
        <a:xfrm>
          <a:off x="12965430" y="140970"/>
          <a:ext cx="382905" cy="2002155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22</xdr:col>
      <xdr:colOff>411480</xdr:colOff>
      <xdr:row>0</xdr:row>
      <xdr:rowOff>177165</xdr:rowOff>
    </xdr:from>
    <xdr:to>
      <xdr:col>23</xdr:col>
      <xdr:colOff>129540</xdr:colOff>
      <xdr:row>7</xdr:row>
      <xdr:rowOff>197072</xdr:rowOff>
    </xdr:to>
    <xdr:grpSp>
      <xdr:nvGrpSpPr>
        <xdr:cNvPr id="8" name="Group 7"/>
        <xdr:cNvGrpSpPr/>
      </xdr:nvGrpSpPr>
      <xdr:grpSpPr>
        <a:xfrm>
          <a:off x="12115800" y="177165"/>
          <a:ext cx="274320" cy="1513427"/>
          <a:chOff x="9544050" y="37123"/>
          <a:chExt cx="390525" cy="2067902"/>
        </a:xfrm>
      </xdr:grpSpPr>
      <xdr:grpSp>
        <xdr:nvGrpSpPr>
          <xdr:cNvPr id="9" name="Group 5"/>
          <xdr:cNvGrpSpPr/>
        </xdr:nvGrpSpPr>
        <xdr:grpSpPr>
          <a:xfrm>
            <a:off x="9544050" y="37123"/>
            <a:ext cx="333375" cy="674981"/>
            <a:chOff x="10001250" y="199048"/>
            <a:chExt cx="333375" cy="674981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834279" y="396371"/>
              <a:ext cx="674981" cy="280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900" b="1">
                  <a:cs typeface="+mn-cs"/>
                </a:rPr>
                <a:t>138</a:t>
              </a: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14</xdr:col>
      <xdr:colOff>68580</xdr:colOff>
      <xdr:row>0</xdr:row>
      <xdr:rowOff>38100</xdr:rowOff>
    </xdr:from>
    <xdr:to>
      <xdr:col>15</xdr:col>
      <xdr:colOff>210368</xdr:colOff>
      <xdr:row>3</xdr:row>
      <xdr:rowOff>152400</xdr:rowOff>
    </xdr:to>
    <xdr:grpSp>
      <xdr:nvGrpSpPr>
        <xdr:cNvPr id="13" name="Group 12"/>
        <xdr:cNvGrpSpPr/>
      </xdr:nvGrpSpPr>
      <xdr:grpSpPr>
        <a:xfrm>
          <a:off x="8580120" y="38100"/>
          <a:ext cx="278948" cy="609600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91715</xdr:colOff>
      <xdr:row>0</xdr:row>
      <xdr:rowOff>125457</xdr:rowOff>
    </xdr:from>
    <xdr:to>
      <xdr:col>15</xdr:col>
      <xdr:colOff>215009</xdr:colOff>
      <xdr:row>3</xdr:row>
      <xdr:rowOff>88719</xdr:rowOff>
    </xdr:to>
    <xdr:sp macro="" textlink="">
      <xdr:nvSpPr>
        <xdr:cNvPr id="16" name="TextBox 15"/>
        <xdr:cNvSpPr txBox="1"/>
      </xdr:nvSpPr>
      <xdr:spPr>
        <a:xfrm rot="5400000">
          <a:off x="8504201" y="2245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38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33</xdr:row>
      <xdr:rowOff>0</xdr:rowOff>
    </xdr:from>
    <xdr:to>
      <xdr:col>15</xdr:col>
      <xdr:colOff>355148</xdr:colOff>
      <xdr:row>35</xdr:row>
      <xdr:rowOff>137160</xdr:rowOff>
    </xdr:to>
    <xdr:grpSp>
      <xdr:nvGrpSpPr>
        <xdr:cNvPr id="3" name="Group 12"/>
        <xdr:cNvGrpSpPr/>
      </xdr:nvGrpSpPr>
      <xdr:grpSpPr>
        <a:xfrm>
          <a:off x="9151620" y="6545580"/>
          <a:ext cx="278948" cy="609600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99335</xdr:colOff>
      <xdr:row>33</xdr:row>
      <xdr:rowOff>87357</xdr:rowOff>
    </xdr:from>
    <xdr:to>
      <xdr:col>15</xdr:col>
      <xdr:colOff>359789</xdr:colOff>
      <xdr:row>35</xdr:row>
      <xdr:rowOff>73479</xdr:rowOff>
    </xdr:to>
    <xdr:sp macro="" textlink="">
      <xdr:nvSpPr>
        <xdr:cNvPr id="6" name="TextBox 5"/>
        <xdr:cNvSpPr txBox="1"/>
      </xdr:nvSpPr>
      <xdr:spPr>
        <a:xfrm rot="5400000">
          <a:off x="9075701" y="67319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39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1744980</xdr:colOff>
      <xdr:row>0</xdr:row>
      <xdr:rowOff>53340</xdr:rowOff>
    </xdr:from>
    <xdr:to>
      <xdr:col>13</xdr:col>
      <xdr:colOff>263652</xdr:colOff>
      <xdr:row>0</xdr:row>
      <xdr:rowOff>54864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7300" y="53340"/>
          <a:ext cx="41910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15240</xdr:colOff>
      <xdr:row>48</xdr:row>
      <xdr:rowOff>0</xdr:rowOff>
    </xdr:from>
    <xdr:to>
      <xdr:col>11</xdr:col>
      <xdr:colOff>254508</xdr:colOff>
      <xdr:row>48</xdr:row>
      <xdr:rowOff>3048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10607040"/>
          <a:ext cx="396240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106680</xdr:colOff>
      <xdr:row>47</xdr:row>
      <xdr:rowOff>243840</xdr:rowOff>
    </xdr:from>
    <xdr:to>
      <xdr:col>14</xdr:col>
      <xdr:colOff>487680</xdr:colOff>
      <xdr:row>53</xdr:row>
      <xdr:rowOff>182880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21240" y="11346180"/>
          <a:ext cx="381000" cy="1325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411480</xdr:colOff>
      <xdr:row>0</xdr:row>
      <xdr:rowOff>0</xdr:rowOff>
    </xdr:from>
    <xdr:to>
      <xdr:col>14</xdr:col>
      <xdr:colOff>236220</xdr:colOff>
      <xdr:row>6</xdr:row>
      <xdr:rowOff>30480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9780" y="0"/>
          <a:ext cx="38100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76200</xdr:colOff>
      <xdr:row>0</xdr:row>
      <xdr:rowOff>99060</xdr:rowOff>
    </xdr:from>
    <xdr:to>
      <xdr:col>11</xdr:col>
      <xdr:colOff>187508</xdr:colOff>
      <xdr:row>3</xdr:row>
      <xdr:rowOff>226152</xdr:rowOff>
    </xdr:to>
    <xdr:grpSp>
      <xdr:nvGrpSpPr>
        <xdr:cNvPr id="6" name="Group 12"/>
        <xdr:cNvGrpSpPr/>
      </xdr:nvGrpSpPr>
      <xdr:grpSpPr>
        <a:xfrm>
          <a:off x="8328660" y="99060"/>
          <a:ext cx="278948" cy="668112"/>
          <a:chOff x="7877175" y="6896099"/>
          <a:chExt cx="400050" cy="457200"/>
        </a:xfrm>
      </xdr:grpSpPr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99335</xdr:colOff>
      <xdr:row>0</xdr:row>
      <xdr:rowOff>186417</xdr:rowOff>
    </xdr:from>
    <xdr:to>
      <xdr:col>11</xdr:col>
      <xdr:colOff>192149</xdr:colOff>
      <xdr:row>3</xdr:row>
      <xdr:rowOff>103959</xdr:rowOff>
    </xdr:to>
    <xdr:sp macro="" textlink="">
      <xdr:nvSpPr>
        <xdr:cNvPr id="9" name="TextBox 8"/>
        <xdr:cNvSpPr txBox="1"/>
      </xdr:nvSpPr>
      <xdr:spPr>
        <a:xfrm rot="5400000">
          <a:off x="8252741" y="28547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0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  <xdr:twoCellAnchor>
    <xdr:from>
      <xdr:col>10</xdr:col>
      <xdr:colOff>106680</xdr:colOff>
      <xdr:row>49</xdr:row>
      <xdr:rowOff>0</xdr:rowOff>
    </xdr:from>
    <xdr:to>
      <xdr:col>11</xdr:col>
      <xdr:colOff>217988</xdr:colOff>
      <xdr:row>51</xdr:row>
      <xdr:rowOff>76200</xdr:rowOff>
    </xdr:to>
    <xdr:grpSp>
      <xdr:nvGrpSpPr>
        <xdr:cNvPr id="10" name="Group 12"/>
        <xdr:cNvGrpSpPr/>
      </xdr:nvGrpSpPr>
      <xdr:grpSpPr>
        <a:xfrm>
          <a:off x="8359140" y="11422380"/>
          <a:ext cx="278948" cy="609600"/>
          <a:chOff x="7877175" y="6896099"/>
          <a:chExt cx="400050" cy="457200"/>
        </a:xfrm>
      </xdr:grpSpPr>
      <xdr:pic>
        <xdr:nvPicPr>
          <xdr:cNvPr id="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129815</xdr:colOff>
      <xdr:row>49</xdr:row>
      <xdr:rowOff>87357</xdr:rowOff>
    </xdr:from>
    <xdr:to>
      <xdr:col>11</xdr:col>
      <xdr:colOff>222629</xdr:colOff>
      <xdr:row>51</xdr:row>
      <xdr:rowOff>12519</xdr:rowOff>
    </xdr:to>
    <xdr:sp macro="" textlink="">
      <xdr:nvSpPr>
        <xdr:cNvPr id="13" name="TextBox 12"/>
        <xdr:cNvSpPr txBox="1"/>
      </xdr:nvSpPr>
      <xdr:spPr>
        <a:xfrm rot="5400000">
          <a:off x="8283221" y="116087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41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50105" y="133350"/>
          <a:ext cx="266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7846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20</xdr:col>
      <xdr:colOff>0</xdr:colOff>
      <xdr:row>22</xdr:row>
      <xdr:rowOff>182880</xdr:rowOff>
    </xdr:from>
    <xdr:to>
      <xdr:col>21</xdr:col>
      <xdr:colOff>27488</xdr:colOff>
      <xdr:row>27</xdr:row>
      <xdr:rowOff>20412</xdr:rowOff>
    </xdr:to>
    <xdr:grpSp>
      <xdr:nvGrpSpPr>
        <xdr:cNvPr id="4" name="Group 12"/>
        <xdr:cNvGrpSpPr/>
      </xdr:nvGrpSpPr>
      <xdr:grpSpPr>
        <a:xfrm>
          <a:off x="7955280" y="5608320"/>
          <a:ext cx="278948" cy="668112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23135</xdr:colOff>
      <xdr:row>23</xdr:row>
      <xdr:rowOff>41637</xdr:rowOff>
    </xdr:from>
    <xdr:to>
      <xdr:col>21</xdr:col>
      <xdr:colOff>32129</xdr:colOff>
      <xdr:row>26</xdr:row>
      <xdr:rowOff>126819</xdr:rowOff>
    </xdr:to>
    <xdr:sp macro="" textlink="">
      <xdr:nvSpPr>
        <xdr:cNvPr id="7" name="TextBox 6"/>
        <xdr:cNvSpPr txBox="1"/>
      </xdr:nvSpPr>
      <xdr:spPr>
        <a:xfrm rot="5400000">
          <a:off x="7879361" y="579473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2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95060" y="117252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214110" y="117062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1226820</xdr:colOff>
      <xdr:row>26</xdr:row>
      <xdr:rowOff>129540</xdr:rowOff>
    </xdr:from>
    <xdr:to>
      <xdr:col>21</xdr:col>
      <xdr:colOff>65588</xdr:colOff>
      <xdr:row>30</xdr:row>
      <xdr:rowOff>251460</xdr:rowOff>
    </xdr:to>
    <xdr:grpSp>
      <xdr:nvGrpSpPr>
        <xdr:cNvPr id="21" name="Group 12"/>
        <xdr:cNvGrpSpPr/>
      </xdr:nvGrpSpPr>
      <xdr:grpSpPr>
        <a:xfrm>
          <a:off x="8747760" y="5433060"/>
          <a:ext cx="278948" cy="563880"/>
          <a:chOff x="7877175" y="6896099"/>
          <a:chExt cx="400050" cy="457200"/>
        </a:xfrm>
      </xdr:grpSpPr>
      <xdr:pic>
        <xdr:nvPicPr>
          <xdr:cNvPr id="2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1249955</xdr:colOff>
      <xdr:row>27</xdr:row>
      <xdr:rowOff>11157</xdr:rowOff>
    </xdr:from>
    <xdr:to>
      <xdr:col>21</xdr:col>
      <xdr:colOff>70229</xdr:colOff>
      <xdr:row>30</xdr:row>
      <xdr:rowOff>187779</xdr:rowOff>
    </xdr:to>
    <xdr:sp macro="" textlink="">
      <xdr:nvSpPr>
        <xdr:cNvPr id="24" name="TextBox 23"/>
        <xdr:cNvSpPr txBox="1"/>
      </xdr:nvSpPr>
      <xdr:spPr>
        <a:xfrm rot="5400000">
          <a:off x="8671841" y="58023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</a:t>
          </a:r>
          <a:r>
            <a:rPr lang="en-US" sz="1100" baseline="0">
              <a:latin typeface="Calibri" pitchFamily="34" charset="0"/>
              <a:cs typeface="Calibri" pitchFamily="34" charset="0"/>
            </a:rPr>
            <a:t>4</a:t>
          </a:r>
          <a:r>
            <a:rPr lang="th-TH" sz="1100" baseline="0">
              <a:latin typeface="Calibri" pitchFamily="34" charset="0"/>
              <a:cs typeface="Calibri" pitchFamily="34" charset="0"/>
            </a:rPr>
            <a:t>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5555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22</xdr:col>
      <xdr:colOff>83820</xdr:colOff>
      <xdr:row>11</xdr:row>
      <xdr:rowOff>106680</xdr:rowOff>
    </xdr:from>
    <xdr:to>
      <xdr:col>22</xdr:col>
      <xdr:colOff>478155</xdr:colOff>
      <xdr:row>26</xdr:row>
      <xdr:rowOff>150498</xdr:rowOff>
    </xdr:to>
    <xdr:grpSp>
      <xdr:nvGrpSpPr>
        <xdr:cNvPr id="3" name="Group 7"/>
        <xdr:cNvGrpSpPr/>
      </xdr:nvGrpSpPr>
      <xdr:grpSpPr>
        <a:xfrm>
          <a:off x="10088880" y="2659380"/>
          <a:ext cx="394335" cy="3358518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  <xdr:twoCellAnchor>
    <xdr:from>
      <xdr:col>18</xdr:col>
      <xdr:colOff>7620</xdr:colOff>
      <xdr:row>0</xdr:row>
      <xdr:rowOff>152400</xdr:rowOff>
    </xdr:from>
    <xdr:to>
      <xdr:col>19</xdr:col>
      <xdr:colOff>149408</xdr:colOff>
      <xdr:row>3</xdr:row>
      <xdr:rowOff>165192</xdr:rowOff>
    </xdr:to>
    <xdr:grpSp>
      <xdr:nvGrpSpPr>
        <xdr:cNvPr id="8" name="Group 12"/>
        <xdr:cNvGrpSpPr/>
      </xdr:nvGrpSpPr>
      <xdr:grpSpPr>
        <a:xfrm>
          <a:off x="8450580" y="152400"/>
          <a:ext cx="278948" cy="668112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30755</xdr:colOff>
      <xdr:row>1</xdr:row>
      <xdr:rowOff>11157</xdr:rowOff>
    </xdr:from>
    <xdr:to>
      <xdr:col>19</xdr:col>
      <xdr:colOff>154049</xdr:colOff>
      <xdr:row>3</xdr:row>
      <xdr:rowOff>42999</xdr:rowOff>
    </xdr:to>
    <xdr:sp macro="" textlink="">
      <xdr:nvSpPr>
        <xdr:cNvPr id="11" name="TextBox 10"/>
        <xdr:cNvSpPr txBox="1"/>
      </xdr:nvSpPr>
      <xdr:spPr>
        <a:xfrm rot="5400000">
          <a:off x="8374661" y="3388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showGridLines="0" tabSelected="1" topLeftCell="A4" workbookViewId="0">
      <selection activeCell="H20" sqref="H20"/>
    </sheetView>
  </sheetViews>
  <sheetFormatPr defaultColWidth="9.125" defaultRowHeight="18"/>
  <cols>
    <col min="1" max="1" width="1.75" style="17" customWidth="1"/>
    <col min="2" max="2" width="1.875" style="17" customWidth="1"/>
    <col min="3" max="3" width="8.75" style="17" customWidth="1"/>
    <col min="4" max="4" width="2.875" style="17" customWidth="1"/>
    <col min="5" max="5" width="25.625" style="17" customWidth="1"/>
    <col min="6" max="6" width="14" style="17" customWidth="1"/>
    <col min="7" max="10" width="11.125" style="17" customWidth="1"/>
    <col min="11" max="12" width="1.75" style="17" customWidth="1"/>
    <col min="13" max="13" width="39.125" style="17" customWidth="1"/>
    <col min="14" max="14" width="2.75" style="6" customWidth="1"/>
    <col min="15" max="15" width="5.625" style="6" customWidth="1"/>
    <col min="16" max="16" width="9.125" style="6" customWidth="1"/>
    <col min="17" max="16384" width="9.125" style="6"/>
  </cols>
  <sheetData>
    <row r="1" spans="1:14" s="3" customFormat="1" ht="18" customHeight="1">
      <c r="A1" s="1"/>
      <c r="B1" s="1" t="s">
        <v>342</v>
      </c>
      <c r="C1" s="1"/>
      <c r="D1" s="1" t="s">
        <v>340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>
      <c r="A2" s="4"/>
      <c r="B2" s="1" t="s">
        <v>343</v>
      </c>
      <c r="C2" s="1"/>
      <c r="D2" s="1" t="s">
        <v>341</v>
      </c>
      <c r="F2" s="4"/>
      <c r="G2" s="4"/>
      <c r="H2" s="4"/>
      <c r="I2" s="4"/>
      <c r="J2" s="4"/>
      <c r="K2" s="4"/>
      <c r="L2" s="4"/>
      <c r="M2" s="4"/>
    </row>
    <row r="3" spans="1:14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9" customFormat="1" ht="15" customHeight="1">
      <c r="A4" s="126"/>
      <c r="B4" s="126"/>
      <c r="C4" s="126"/>
      <c r="D4" s="126"/>
      <c r="E4" s="126"/>
      <c r="F4" s="108"/>
      <c r="G4" s="222" t="s">
        <v>138</v>
      </c>
      <c r="H4" s="223"/>
      <c r="I4" s="222" t="s">
        <v>6</v>
      </c>
      <c r="J4" s="223"/>
      <c r="K4" s="108"/>
      <c r="L4" s="7"/>
      <c r="M4" s="7"/>
      <c r="N4" s="8"/>
    </row>
    <row r="5" spans="1:14" s="9" customFormat="1" ht="13.5" customHeight="1">
      <c r="A5" s="219" t="s">
        <v>139</v>
      </c>
      <c r="B5" s="219"/>
      <c r="C5" s="219"/>
      <c r="D5" s="219"/>
      <c r="E5" s="224"/>
      <c r="F5" s="10"/>
      <c r="G5" s="225" t="s">
        <v>189</v>
      </c>
      <c r="H5" s="226"/>
      <c r="I5" s="225" t="s">
        <v>183</v>
      </c>
      <c r="J5" s="226"/>
      <c r="K5" s="218" t="s">
        <v>333</v>
      </c>
      <c r="L5" s="219"/>
      <c r="M5" s="219"/>
      <c r="N5" s="8"/>
    </row>
    <row r="6" spans="1:14" s="9" customFormat="1" ht="15" customHeight="1">
      <c r="A6" s="219" t="s">
        <v>141</v>
      </c>
      <c r="B6" s="219"/>
      <c r="C6" s="219"/>
      <c r="D6" s="219"/>
      <c r="E6" s="224"/>
      <c r="F6" s="10" t="s">
        <v>140</v>
      </c>
      <c r="G6" s="10" t="s">
        <v>137</v>
      </c>
      <c r="H6" s="10" t="s">
        <v>142</v>
      </c>
      <c r="I6" s="10" t="s">
        <v>137</v>
      </c>
      <c r="J6" s="125" t="s">
        <v>142</v>
      </c>
      <c r="K6" s="125"/>
      <c r="L6" s="219" t="s">
        <v>143</v>
      </c>
      <c r="M6" s="219"/>
      <c r="N6" s="8"/>
    </row>
    <row r="7" spans="1:14" s="9" customFormat="1" ht="12.75" customHeight="1">
      <c r="A7" s="124"/>
      <c r="B7" s="124"/>
      <c r="C7" s="124"/>
      <c r="D7" s="124"/>
      <c r="E7" s="124"/>
      <c r="F7" s="11" t="s">
        <v>192</v>
      </c>
      <c r="G7" s="11" t="s">
        <v>144</v>
      </c>
      <c r="H7" s="11" t="s">
        <v>145</v>
      </c>
      <c r="I7" s="11" t="s">
        <v>144</v>
      </c>
      <c r="J7" s="11" t="s">
        <v>145</v>
      </c>
      <c r="K7" s="107"/>
      <c r="L7" s="12"/>
      <c r="M7" s="12"/>
      <c r="N7" s="8"/>
    </row>
    <row r="8" spans="1:14" s="182" customFormat="1" ht="17.25" customHeight="1">
      <c r="A8" s="220" t="s">
        <v>78</v>
      </c>
      <c r="B8" s="220"/>
      <c r="C8" s="220"/>
      <c r="D8" s="220"/>
      <c r="E8" s="221"/>
      <c r="F8" s="75">
        <v>68301</v>
      </c>
      <c r="G8" s="75">
        <v>280186</v>
      </c>
      <c r="H8" s="75">
        <v>100</v>
      </c>
      <c r="I8" s="75">
        <v>173999</v>
      </c>
      <c r="J8" s="75">
        <v>100</v>
      </c>
      <c r="K8" s="181"/>
      <c r="L8" s="175" t="s">
        <v>1</v>
      </c>
      <c r="M8" s="175"/>
    </row>
    <row r="9" spans="1:14" s="131" customFormat="1" ht="16.5" customHeight="1">
      <c r="A9" s="131" t="s">
        <v>332</v>
      </c>
      <c r="E9" s="183"/>
      <c r="F9" s="75">
        <v>68301</v>
      </c>
      <c r="G9" s="75">
        <v>280186</v>
      </c>
      <c r="H9" s="75">
        <v>100</v>
      </c>
      <c r="I9" s="75">
        <v>173999</v>
      </c>
      <c r="J9" s="75">
        <v>100</v>
      </c>
      <c r="K9" s="184" t="s">
        <v>331</v>
      </c>
    </row>
    <row r="10" spans="1:14" s="131" customFormat="1" ht="2.4" customHeight="1">
      <c r="B10" s="73"/>
      <c r="C10" s="73"/>
      <c r="D10" s="73"/>
      <c r="E10" s="76"/>
      <c r="F10" s="75"/>
      <c r="G10" s="75"/>
      <c r="H10" s="75"/>
      <c r="I10" s="71"/>
      <c r="J10" s="75"/>
      <c r="K10" s="74"/>
      <c r="L10" s="73"/>
    </row>
    <row r="11" spans="1:14" s="131" customFormat="1" ht="15" customHeight="1">
      <c r="B11" s="69"/>
      <c r="C11" s="69" t="s">
        <v>146</v>
      </c>
      <c r="D11" s="69"/>
      <c r="E11" s="72"/>
      <c r="F11" s="71">
        <v>66927</v>
      </c>
      <c r="G11" s="71">
        <v>141206</v>
      </c>
      <c r="H11" s="71">
        <v>50</v>
      </c>
      <c r="I11" s="71">
        <v>40172</v>
      </c>
      <c r="J11" s="71">
        <v>23</v>
      </c>
      <c r="K11" s="70"/>
      <c r="L11" s="69" t="s">
        <v>147</v>
      </c>
    </row>
    <row r="12" spans="1:14" s="131" customFormat="1" ht="15" customHeight="1">
      <c r="B12" s="69"/>
      <c r="C12" s="69" t="s">
        <v>148</v>
      </c>
      <c r="D12" s="69"/>
      <c r="E12" s="72"/>
      <c r="F12" s="71">
        <v>607</v>
      </c>
      <c r="G12" s="71">
        <v>12084</v>
      </c>
      <c r="H12" s="71">
        <v>4</v>
      </c>
      <c r="I12" s="71">
        <v>10488</v>
      </c>
      <c r="J12" s="71">
        <v>6</v>
      </c>
      <c r="K12" s="70"/>
      <c r="L12" s="69" t="s">
        <v>149</v>
      </c>
    </row>
    <row r="13" spans="1:14" s="131" customFormat="1" ht="15" customHeight="1">
      <c r="B13" s="69"/>
      <c r="C13" s="69" t="s">
        <v>150</v>
      </c>
      <c r="D13" s="69"/>
      <c r="E13" s="72"/>
      <c r="F13" s="71">
        <v>143</v>
      </c>
      <c r="G13" s="71">
        <v>4107</v>
      </c>
      <c r="H13" s="71">
        <v>2</v>
      </c>
      <c r="I13" s="71">
        <v>3507</v>
      </c>
      <c r="J13" s="71">
        <v>2</v>
      </c>
      <c r="K13" s="70"/>
      <c r="L13" s="69" t="s">
        <v>151</v>
      </c>
    </row>
    <row r="14" spans="1:14" s="131" customFormat="1" ht="15" customHeight="1">
      <c r="B14" s="69"/>
      <c r="C14" s="69" t="s">
        <v>152</v>
      </c>
      <c r="D14" s="69"/>
      <c r="E14" s="72"/>
      <c r="F14" s="71">
        <v>273</v>
      </c>
      <c r="G14" s="71">
        <v>10408</v>
      </c>
      <c r="H14" s="71">
        <v>4</v>
      </c>
      <c r="I14" s="71">
        <v>9185</v>
      </c>
      <c r="J14" s="71">
        <v>5</v>
      </c>
      <c r="K14" s="70"/>
      <c r="L14" s="69" t="s">
        <v>153</v>
      </c>
    </row>
    <row r="15" spans="1:14" s="131" customFormat="1" ht="15" customHeight="1">
      <c r="B15" s="69"/>
      <c r="C15" s="69" t="s">
        <v>154</v>
      </c>
      <c r="D15" s="69"/>
      <c r="E15" s="72"/>
      <c r="F15" s="71">
        <v>244</v>
      </c>
      <c r="G15" s="71">
        <v>22000</v>
      </c>
      <c r="H15" s="71">
        <v>8</v>
      </c>
      <c r="I15" s="71">
        <v>20718</v>
      </c>
      <c r="J15" s="71">
        <v>12</v>
      </c>
      <c r="K15" s="70"/>
      <c r="L15" s="69" t="s">
        <v>155</v>
      </c>
    </row>
    <row r="16" spans="1:14" s="131" customFormat="1" ht="15" customHeight="1">
      <c r="B16" s="69"/>
      <c r="C16" s="69" t="s">
        <v>156</v>
      </c>
      <c r="D16" s="69"/>
      <c r="E16" s="72"/>
      <c r="F16" s="71">
        <v>107</v>
      </c>
      <c r="G16" s="71">
        <v>90381</v>
      </c>
      <c r="H16" s="71">
        <v>32</v>
      </c>
      <c r="I16" s="71">
        <v>89929</v>
      </c>
      <c r="J16" s="71">
        <v>52</v>
      </c>
      <c r="K16" s="70"/>
      <c r="L16" s="69" t="s">
        <v>157</v>
      </c>
    </row>
    <row r="17" spans="1:13" s="119" customFormat="1" ht="15.75" customHeight="1">
      <c r="A17" s="120" t="s">
        <v>141</v>
      </c>
      <c r="B17" s="120"/>
      <c r="C17" s="120"/>
      <c r="D17" s="120"/>
      <c r="E17" s="123"/>
      <c r="F17" s="122"/>
      <c r="G17" s="122"/>
      <c r="H17" s="122"/>
      <c r="I17" s="122"/>
      <c r="J17" s="122"/>
      <c r="K17" s="121" t="s">
        <v>143</v>
      </c>
      <c r="L17" s="120"/>
      <c r="M17" s="120"/>
    </row>
    <row r="18" spans="1:13" s="130" customFormat="1" ht="15" customHeight="1">
      <c r="B18" s="118" t="s">
        <v>170</v>
      </c>
      <c r="C18" s="117"/>
      <c r="E18" s="178"/>
      <c r="F18" s="71">
        <v>8384</v>
      </c>
      <c r="G18" s="71">
        <v>121803</v>
      </c>
      <c r="H18" s="71">
        <v>43</v>
      </c>
      <c r="I18" s="71">
        <v>105999</v>
      </c>
      <c r="J18" s="71">
        <v>61</v>
      </c>
      <c r="K18" s="179"/>
      <c r="L18" s="118" t="s">
        <v>171</v>
      </c>
      <c r="M18" s="117"/>
    </row>
    <row r="19" spans="1:13" s="130" customFormat="1" ht="15" customHeight="1">
      <c r="B19" s="118" t="s">
        <v>328</v>
      </c>
      <c r="C19" s="117"/>
      <c r="E19" s="178"/>
      <c r="F19" s="179"/>
      <c r="G19" s="179"/>
      <c r="H19" s="179"/>
      <c r="I19" s="179"/>
      <c r="J19" s="179"/>
      <c r="K19" s="179"/>
      <c r="L19" s="118" t="s">
        <v>327</v>
      </c>
      <c r="M19" s="117"/>
    </row>
    <row r="20" spans="1:13" s="130" customFormat="1" ht="15" customHeight="1">
      <c r="B20" s="118"/>
      <c r="C20" s="118" t="s">
        <v>326</v>
      </c>
      <c r="E20" s="178"/>
      <c r="F20" s="71">
        <v>5841</v>
      </c>
      <c r="G20" s="71">
        <v>17093</v>
      </c>
      <c r="H20" s="71">
        <v>6</v>
      </c>
      <c r="I20" s="71">
        <v>8948</v>
      </c>
      <c r="J20" s="71">
        <v>5</v>
      </c>
      <c r="K20" s="179"/>
      <c r="L20" s="180"/>
      <c r="M20" s="180" t="s">
        <v>325</v>
      </c>
    </row>
    <row r="21" spans="1:13" s="130" customFormat="1" ht="15" customHeight="1">
      <c r="B21" s="118" t="s">
        <v>158</v>
      </c>
      <c r="C21" s="117"/>
      <c r="E21" s="178"/>
      <c r="F21" s="71">
        <v>1590</v>
      </c>
      <c r="G21" s="71">
        <v>8427</v>
      </c>
      <c r="H21" s="71">
        <v>3</v>
      </c>
      <c r="I21" s="71">
        <v>5512</v>
      </c>
      <c r="J21" s="71">
        <v>3</v>
      </c>
      <c r="K21" s="179"/>
      <c r="L21" s="118" t="s">
        <v>159</v>
      </c>
    </row>
    <row r="22" spans="1:13" s="130" customFormat="1" ht="15" customHeight="1">
      <c r="B22" s="118" t="s">
        <v>324</v>
      </c>
      <c r="C22" s="117"/>
      <c r="E22" s="178"/>
      <c r="F22" s="71">
        <v>30172</v>
      </c>
      <c r="G22" s="71">
        <v>68601</v>
      </c>
      <c r="H22" s="71">
        <v>25</v>
      </c>
      <c r="I22" s="71">
        <v>21484</v>
      </c>
      <c r="J22" s="71">
        <v>12</v>
      </c>
      <c r="K22" s="179"/>
      <c r="L22" s="118" t="s">
        <v>160</v>
      </c>
    </row>
    <row r="23" spans="1:13" s="130" customFormat="1" ht="15" customHeight="1">
      <c r="B23" s="118" t="s">
        <v>161</v>
      </c>
      <c r="C23" s="117"/>
      <c r="E23" s="178"/>
      <c r="F23" s="71">
        <v>9548</v>
      </c>
      <c r="G23" s="71">
        <v>28268</v>
      </c>
      <c r="H23" s="71">
        <v>10</v>
      </c>
      <c r="I23" s="71">
        <v>12721</v>
      </c>
      <c r="J23" s="71">
        <v>7</v>
      </c>
      <c r="K23" s="179"/>
      <c r="L23" s="118" t="s">
        <v>336</v>
      </c>
    </row>
    <row r="24" spans="1:13" s="130" customFormat="1" ht="15" customHeight="1">
      <c r="B24" s="118" t="s">
        <v>168</v>
      </c>
      <c r="C24" s="117"/>
      <c r="E24" s="178"/>
      <c r="F24" s="71">
        <v>6242</v>
      </c>
      <c r="G24" s="71">
        <v>8756</v>
      </c>
      <c r="H24" s="71">
        <v>3</v>
      </c>
      <c r="I24" s="71">
        <v>1403</v>
      </c>
      <c r="J24" s="71">
        <v>1</v>
      </c>
      <c r="K24" s="179"/>
      <c r="L24" s="118" t="s">
        <v>169</v>
      </c>
    </row>
    <row r="25" spans="1:13" s="130" customFormat="1" ht="15" customHeight="1">
      <c r="B25" s="118" t="s">
        <v>321</v>
      </c>
      <c r="C25" s="117"/>
      <c r="E25" s="178"/>
      <c r="F25" s="71">
        <v>2436</v>
      </c>
      <c r="G25" s="71">
        <v>5444</v>
      </c>
      <c r="H25" s="71">
        <v>2</v>
      </c>
      <c r="I25" s="71">
        <v>2221</v>
      </c>
      <c r="J25" s="71">
        <v>1</v>
      </c>
      <c r="K25" s="179"/>
      <c r="L25" s="118" t="s">
        <v>163</v>
      </c>
    </row>
    <row r="26" spans="1:13" s="130" customFormat="1" ht="15" customHeight="1">
      <c r="B26" s="118" t="s">
        <v>173</v>
      </c>
      <c r="C26" s="117"/>
      <c r="E26" s="178"/>
      <c r="F26" s="71">
        <v>912</v>
      </c>
      <c r="G26" s="71">
        <v>5681</v>
      </c>
      <c r="H26" s="71">
        <v>2</v>
      </c>
      <c r="I26" s="71">
        <v>4234</v>
      </c>
      <c r="J26" s="71">
        <v>3</v>
      </c>
      <c r="K26" s="179"/>
      <c r="L26" s="118" t="s">
        <v>329</v>
      </c>
      <c r="M26" s="117"/>
    </row>
    <row r="27" spans="1:13" s="130" customFormat="1" ht="15" customHeight="1">
      <c r="B27" s="118" t="s">
        <v>323</v>
      </c>
      <c r="C27" s="117"/>
      <c r="E27" s="178"/>
      <c r="F27" s="71">
        <v>784</v>
      </c>
      <c r="G27" s="71">
        <v>4975</v>
      </c>
      <c r="H27" s="71">
        <v>2</v>
      </c>
      <c r="I27" s="71">
        <v>4044</v>
      </c>
      <c r="J27" s="71">
        <v>2</v>
      </c>
      <c r="K27" s="179"/>
      <c r="L27" s="118" t="s">
        <v>174</v>
      </c>
    </row>
    <row r="28" spans="1:13" s="130" customFormat="1" ht="15" customHeight="1">
      <c r="B28" s="118" t="s">
        <v>337</v>
      </c>
      <c r="C28" s="117"/>
      <c r="E28" s="178"/>
      <c r="F28" s="71">
        <v>807</v>
      </c>
      <c r="G28" s="71">
        <v>3076</v>
      </c>
      <c r="H28" s="71">
        <v>1</v>
      </c>
      <c r="I28" s="71">
        <v>1871</v>
      </c>
      <c r="J28" s="71">
        <v>1</v>
      </c>
      <c r="K28" s="179"/>
      <c r="L28" s="118" t="s">
        <v>166</v>
      </c>
    </row>
    <row r="29" spans="1:13" s="130" customFormat="1" ht="15" customHeight="1">
      <c r="B29" s="118" t="s">
        <v>320</v>
      </c>
      <c r="C29" s="117"/>
      <c r="E29" s="178"/>
      <c r="F29" s="71">
        <v>768</v>
      </c>
      <c r="G29" s="71">
        <v>2611</v>
      </c>
      <c r="H29" s="71">
        <v>1</v>
      </c>
      <c r="I29" s="71">
        <v>1378</v>
      </c>
      <c r="J29" s="71">
        <v>1</v>
      </c>
      <c r="K29" s="179"/>
      <c r="L29" s="118" t="s">
        <v>167</v>
      </c>
    </row>
    <row r="30" spans="1:13" s="130" customFormat="1" ht="15" customHeight="1">
      <c r="B30" s="118" t="s">
        <v>164</v>
      </c>
      <c r="C30" s="117"/>
      <c r="E30" s="178"/>
      <c r="F30" s="71">
        <v>430</v>
      </c>
      <c r="G30" s="71">
        <v>1441</v>
      </c>
      <c r="H30" s="71">
        <v>1</v>
      </c>
      <c r="I30" s="71">
        <v>747</v>
      </c>
      <c r="J30" s="71">
        <v>1</v>
      </c>
      <c r="K30" s="179"/>
      <c r="L30" s="118" t="s">
        <v>165</v>
      </c>
    </row>
    <row r="31" spans="1:13" s="130" customFormat="1" ht="15" customHeight="1">
      <c r="B31" s="118" t="s">
        <v>322</v>
      </c>
      <c r="C31" s="117"/>
      <c r="E31" s="178"/>
      <c r="F31" s="71">
        <v>330</v>
      </c>
      <c r="G31" s="71">
        <v>792</v>
      </c>
      <c r="H31" s="77">
        <v>0</v>
      </c>
      <c r="I31" s="71">
        <v>339</v>
      </c>
      <c r="J31" s="77">
        <v>0</v>
      </c>
      <c r="K31" s="179"/>
      <c r="L31" s="118" t="s">
        <v>162</v>
      </c>
    </row>
    <row r="32" spans="1:13" s="130" customFormat="1" ht="15" customHeight="1">
      <c r="B32" s="118" t="s">
        <v>330</v>
      </c>
      <c r="C32" s="117"/>
      <c r="E32" s="178"/>
      <c r="F32" s="71">
        <v>46</v>
      </c>
      <c r="G32" s="71">
        <v>243</v>
      </c>
      <c r="H32" s="77">
        <v>0</v>
      </c>
      <c r="I32" s="71">
        <v>136</v>
      </c>
      <c r="J32" s="77">
        <v>0</v>
      </c>
      <c r="K32" s="179"/>
      <c r="L32" s="118" t="s">
        <v>172</v>
      </c>
      <c r="M32" s="117"/>
    </row>
    <row r="33" spans="1:13" s="130" customFormat="1" ht="15" customHeight="1">
      <c r="B33" s="118" t="s">
        <v>175</v>
      </c>
      <c r="C33" s="117"/>
      <c r="E33" s="178"/>
      <c r="F33" s="71">
        <v>11</v>
      </c>
      <c r="G33" s="71">
        <v>2975</v>
      </c>
      <c r="H33" s="71">
        <v>1</v>
      </c>
      <c r="I33" s="71">
        <v>2962</v>
      </c>
      <c r="J33" s="71">
        <v>2</v>
      </c>
      <c r="K33" s="179"/>
      <c r="L33" s="116" t="s">
        <v>176</v>
      </c>
    </row>
    <row r="34" spans="1:13" ht="2.25" customHeight="1">
      <c r="A34" s="14"/>
      <c r="B34" s="14"/>
      <c r="C34" s="14"/>
      <c r="D34" s="14"/>
      <c r="E34" s="15"/>
      <c r="F34" s="16"/>
      <c r="G34" s="16"/>
      <c r="H34" s="16"/>
      <c r="I34" s="16"/>
      <c r="J34" s="16"/>
      <c r="K34" s="16"/>
      <c r="L34" s="14"/>
      <c r="M34" s="14"/>
    </row>
    <row r="35" spans="1:13" ht="2.25" customHeight="1"/>
    <row r="36" spans="1:13" s="130" customFormat="1" ht="16.5" customHeight="1">
      <c r="A36" s="189"/>
      <c r="B36" s="189"/>
      <c r="C36" s="186" t="s">
        <v>310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s="130" customFormat="1" ht="16.5" customHeight="1">
      <c r="A37" s="189"/>
      <c r="B37" s="189" t="s">
        <v>338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s="130" customFormat="1" ht="16.5" customHeight="1">
      <c r="A38" s="189"/>
      <c r="B38" s="189" t="s">
        <v>339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ageMargins left="0.74803149606299213" right="0" top="0.34" bottom="0.19685039370078741" header="0.36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"/>
  <sheetViews>
    <sheetView showGridLines="0" topLeftCell="G1" zoomScaleNormal="100" workbookViewId="0">
      <selection activeCell="M6" sqref="M6:N6"/>
    </sheetView>
  </sheetViews>
  <sheetFormatPr defaultColWidth="9.125" defaultRowHeight="18"/>
  <cols>
    <col min="1" max="1" width="1.75" style="17" customWidth="1"/>
    <col min="2" max="2" width="5.875" style="17" customWidth="1"/>
    <col min="3" max="3" width="5.25" style="17" customWidth="1"/>
    <col min="4" max="4" width="13.75" style="17" customWidth="1"/>
    <col min="5" max="5" width="10.75" style="17" customWidth="1"/>
    <col min="6" max="6" width="10.25" style="17" customWidth="1"/>
    <col min="7" max="10" width="11.875" style="17" customWidth="1"/>
    <col min="11" max="14" width="11.125" style="17" customWidth="1"/>
    <col min="15" max="15" width="2.25" style="6" customWidth="1"/>
    <col min="16" max="16" width="4.125" style="6" customWidth="1"/>
    <col min="17" max="17" width="0.375" style="6" customWidth="1"/>
    <col min="18" max="16384" width="9.125" style="6"/>
  </cols>
  <sheetData>
    <row r="1" spans="1:17" s="3" customFormat="1">
      <c r="A1" s="1"/>
      <c r="B1" s="1" t="s">
        <v>311</v>
      </c>
      <c r="C1" s="2"/>
      <c r="D1" s="1" t="s">
        <v>359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5" customFormat="1" ht="18" customHeight="1">
      <c r="A2" s="4"/>
      <c r="B2" s="1" t="s">
        <v>312</v>
      </c>
      <c r="C2" s="2"/>
      <c r="D2" s="1" t="s">
        <v>360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132" customFormat="1" ht="17.25" customHeight="1">
      <c r="A4" s="235" t="s">
        <v>184</v>
      </c>
      <c r="B4" s="235"/>
      <c r="C4" s="235"/>
      <c r="D4" s="236"/>
      <c r="E4" s="138"/>
      <c r="F4" s="137"/>
      <c r="G4" s="138"/>
      <c r="H4" s="137"/>
      <c r="I4" s="138"/>
      <c r="J4" s="137"/>
      <c r="K4" s="241" t="s">
        <v>135</v>
      </c>
      <c r="L4" s="242"/>
      <c r="M4" s="242"/>
      <c r="N4" s="242"/>
      <c r="O4" s="115"/>
    </row>
    <row r="5" spans="1:17" s="132" customFormat="1" ht="21" customHeight="1">
      <c r="A5" s="237"/>
      <c r="B5" s="237"/>
      <c r="C5" s="237"/>
      <c r="D5" s="238"/>
      <c r="E5" s="229">
        <v>2559</v>
      </c>
      <c r="F5" s="230"/>
      <c r="G5" s="247">
        <v>2560</v>
      </c>
      <c r="H5" s="248"/>
      <c r="I5" s="247">
        <v>2561</v>
      </c>
      <c r="J5" s="248"/>
      <c r="K5" s="243" t="s">
        <v>185</v>
      </c>
      <c r="L5" s="244"/>
      <c r="M5" s="244"/>
      <c r="N5" s="244"/>
      <c r="O5" s="115"/>
    </row>
    <row r="6" spans="1:17" s="132" customFormat="1" ht="21" customHeight="1">
      <c r="A6" s="237"/>
      <c r="B6" s="237"/>
      <c r="C6" s="237"/>
      <c r="D6" s="238"/>
      <c r="E6" s="233" t="s">
        <v>212</v>
      </c>
      <c r="F6" s="234"/>
      <c r="G6" s="233" t="s">
        <v>317</v>
      </c>
      <c r="H6" s="249"/>
      <c r="I6" s="233" t="s">
        <v>358</v>
      </c>
      <c r="J6" s="249"/>
      <c r="K6" s="245" t="s">
        <v>319</v>
      </c>
      <c r="L6" s="246"/>
      <c r="M6" s="245" t="s">
        <v>361</v>
      </c>
      <c r="N6" s="246"/>
      <c r="O6" s="115"/>
    </row>
    <row r="7" spans="1:17" s="132" customFormat="1" ht="20.25" customHeight="1">
      <c r="A7" s="237"/>
      <c r="B7" s="237"/>
      <c r="C7" s="237"/>
      <c r="D7" s="238"/>
      <c r="E7" s="136" t="s">
        <v>4</v>
      </c>
      <c r="F7" s="136" t="s">
        <v>6</v>
      </c>
      <c r="G7" s="136" t="s">
        <v>4</v>
      </c>
      <c r="H7" s="136" t="s">
        <v>6</v>
      </c>
      <c r="I7" s="136" t="s">
        <v>4</v>
      </c>
      <c r="J7" s="136" t="s">
        <v>6</v>
      </c>
      <c r="K7" s="136" t="s">
        <v>4</v>
      </c>
      <c r="L7" s="135" t="s">
        <v>6</v>
      </c>
      <c r="M7" s="136" t="s">
        <v>4</v>
      </c>
      <c r="N7" s="135" t="s">
        <v>6</v>
      </c>
      <c r="O7" s="115"/>
    </row>
    <row r="8" spans="1:17" s="132" customFormat="1" ht="20.25" customHeight="1">
      <c r="A8" s="239"/>
      <c r="B8" s="239"/>
      <c r="C8" s="239"/>
      <c r="D8" s="240"/>
      <c r="E8" s="25" t="s">
        <v>5</v>
      </c>
      <c r="F8" s="25" t="s">
        <v>17</v>
      </c>
      <c r="G8" s="25" t="s">
        <v>5</v>
      </c>
      <c r="H8" s="25" t="s">
        <v>17</v>
      </c>
      <c r="I8" s="25" t="s">
        <v>5</v>
      </c>
      <c r="J8" s="25" t="s">
        <v>17</v>
      </c>
      <c r="K8" s="25" t="s">
        <v>5</v>
      </c>
      <c r="L8" s="177" t="s">
        <v>17</v>
      </c>
      <c r="M8" s="25" t="s">
        <v>5</v>
      </c>
      <c r="N8" s="80" t="s">
        <v>17</v>
      </c>
      <c r="O8" s="115"/>
    </row>
    <row r="9" spans="1:17" s="132" customFormat="1" ht="9" customHeight="1">
      <c r="A9" s="134"/>
      <c r="B9" s="134"/>
      <c r="C9" s="134"/>
      <c r="D9" s="133"/>
      <c r="E9" s="24"/>
      <c r="F9" s="24"/>
      <c r="G9" s="24"/>
      <c r="H9" s="24"/>
      <c r="I9" s="24"/>
      <c r="J9" s="24"/>
      <c r="K9" s="176"/>
      <c r="L9" s="176"/>
      <c r="M9" s="81"/>
      <c r="N9" s="81"/>
      <c r="O9" s="115"/>
    </row>
    <row r="10" spans="1:17" s="131" customFormat="1" ht="21.75" customHeight="1">
      <c r="A10" s="220" t="s">
        <v>177</v>
      </c>
      <c r="B10" s="220"/>
      <c r="C10" s="220"/>
      <c r="D10" s="221"/>
      <c r="E10" s="203">
        <v>7324</v>
      </c>
      <c r="F10" s="203">
        <v>214883</v>
      </c>
      <c r="G10" s="203">
        <v>8783</v>
      </c>
      <c r="H10" s="203">
        <v>237031</v>
      </c>
      <c r="I10" s="203">
        <v>1093</v>
      </c>
      <c r="J10" s="203">
        <v>67816</v>
      </c>
      <c r="K10" s="204">
        <v>19.920808301474604</v>
      </c>
      <c r="L10" s="204">
        <v>10.30700427674595</v>
      </c>
      <c r="M10" s="204">
        <v>87.6</v>
      </c>
      <c r="N10" s="204">
        <v>71.400000000000006</v>
      </c>
      <c r="O10" s="205">
        <v>19.920808301474604</v>
      </c>
      <c r="P10" s="205"/>
    </row>
    <row r="11" spans="1:17" s="131" customFormat="1" ht="21.75" customHeight="1">
      <c r="A11" s="227" t="s">
        <v>10</v>
      </c>
      <c r="B11" s="227"/>
      <c r="C11" s="227"/>
      <c r="D11" s="228"/>
      <c r="E11" s="172">
        <v>3097</v>
      </c>
      <c r="F11" s="172">
        <v>6824</v>
      </c>
      <c r="G11" s="172">
        <v>4013</v>
      </c>
      <c r="H11" s="172">
        <v>8331</v>
      </c>
      <c r="I11" s="172">
        <v>303</v>
      </c>
      <c r="J11" s="172">
        <v>703</v>
      </c>
      <c r="K11" s="174">
        <v>29.577010009686795</v>
      </c>
      <c r="L11" s="174">
        <v>22.083821805392731</v>
      </c>
      <c r="M11" s="174">
        <v>92.4</v>
      </c>
      <c r="N11" s="174">
        <v>91.6</v>
      </c>
      <c r="O11" s="173">
        <v>29.577010009686795</v>
      </c>
      <c r="P11" s="173"/>
      <c r="Q11" s="190"/>
    </row>
    <row r="12" spans="1:17" s="131" customFormat="1" ht="21.75" customHeight="1">
      <c r="A12" s="231" t="s">
        <v>11</v>
      </c>
      <c r="B12" s="231"/>
      <c r="C12" s="231"/>
      <c r="D12" s="232"/>
      <c r="E12" s="172">
        <v>1766</v>
      </c>
      <c r="F12" s="172">
        <v>12130</v>
      </c>
      <c r="G12" s="172">
        <v>2013</v>
      </c>
      <c r="H12" s="172">
        <v>13821</v>
      </c>
      <c r="I12" s="172">
        <v>154</v>
      </c>
      <c r="J12" s="172">
        <v>1076</v>
      </c>
      <c r="K12" s="174">
        <v>13.986409966024915</v>
      </c>
      <c r="L12" s="174">
        <v>13.940643033800495</v>
      </c>
      <c r="M12" s="174">
        <v>92.3</v>
      </c>
      <c r="N12" s="174">
        <v>92.2</v>
      </c>
      <c r="O12" s="173">
        <v>13.986409966024915</v>
      </c>
      <c r="P12" s="173"/>
      <c r="Q12" s="190"/>
    </row>
    <row r="13" spans="1:17" s="130" customFormat="1" ht="21.75" customHeight="1">
      <c r="A13" s="231" t="s">
        <v>12</v>
      </c>
      <c r="B13" s="231"/>
      <c r="C13" s="231"/>
      <c r="D13" s="232"/>
      <c r="E13" s="172">
        <v>980</v>
      </c>
      <c r="F13" s="172">
        <v>13357</v>
      </c>
      <c r="G13" s="172">
        <v>1116</v>
      </c>
      <c r="H13" s="172">
        <v>15114</v>
      </c>
      <c r="I13" s="172">
        <v>242</v>
      </c>
      <c r="J13" s="172">
        <v>3306</v>
      </c>
      <c r="K13" s="174">
        <v>13.877551020408163</v>
      </c>
      <c r="L13" s="174">
        <v>13.154151381298195</v>
      </c>
      <c r="M13" s="174">
        <v>78.3</v>
      </c>
      <c r="N13" s="174">
        <v>78.099999999999994</v>
      </c>
      <c r="O13" s="173">
        <v>13.877551020408163</v>
      </c>
      <c r="P13" s="173"/>
    </row>
    <row r="14" spans="1:17" s="130" customFormat="1" ht="21.75" customHeight="1">
      <c r="A14" s="231" t="s">
        <v>13</v>
      </c>
      <c r="B14" s="231"/>
      <c r="C14" s="231"/>
      <c r="D14" s="232"/>
      <c r="E14" s="172">
        <v>949</v>
      </c>
      <c r="F14" s="172">
        <v>30606</v>
      </c>
      <c r="G14" s="172">
        <v>1023</v>
      </c>
      <c r="H14" s="172">
        <v>32453</v>
      </c>
      <c r="I14" s="172">
        <v>244</v>
      </c>
      <c r="J14" s="172">
        <v>7569</v>
      </c>
      <c r="K14" s="174">
        <v>7.7976817702845098</v>
      </c>
      <c r="L14" s="174">
        <v>6.0347644252760899</v>
      </c>
      <c r="M14" s="174">
        <v>76.099999999999994</v>
      </c>
      <c r="N14" s="174">
        <v>76.7</v>
      </c>
      <c r="O14" s="173">
        <v>7.7976817702845098</v>
      </c>
      <c r="P14" s="173"/>
    </row>
    <row r="15" spans="1:17" s="130" customFormat="1" ht="21.75" customHeight="1">
      <c r="A15" s="231" t="s">
        <v>124</v>
      </c>
      <c r="B15" s="231"/>
      <c r="C15" s="231"/>
      <c r="D15" s="232"/>
      <c r="E15" s="172">
        <v>218</v>
      </c>
      <c r="F15" s="172">
        <v>15029</v>
      </c>
      <c r="G15" s="172">
        <v>272</v>
      </c>
      <c r="H15" s="172">
        <v>18971</v>
      </c>
      <c r="I15" s="172">
        <v>78</v>
      </c>
      <c r="J15" s="172">
        <v>5284</v>
      </c>
      <c r="K15" s="174">
        <v>24.770642201834864</v>
      </c>
      <c r="L15" s="174">
        <v>26.229290039257435</v>
      </c>
      <c r="M15" s="174">
        <v>71.3</v>
      </c>
      <c r="N15" s="174">
        <v>72.099999999999994</v>
      </c>
      <c r="O15" s="173">
        <v>24.770642201834864</v>
      </c>
      <c r="P15" s="173"/>
    </row>
    <row r="16" spans="1:17" s="130" customFormat="1" ht="21.75" customHeight="1">
      <c r="A16" s="231" t="s">
        <v>14</v>
      </c>
      <c r="B16" s="231"/>
      <c r="C16" s="231"/>
      <c r="D16" s="232"/>
      <c r="E16" s="172">
        <v>214</v>
      </c>
      <c r="F16" s="172">
        <v>36374</v>
      </c>
      <c r="G16" s="172">
        <v>232</v>
      </c>
      <c r="H16" s="172">
        <v>39595</v>
      </c>
      <c r="I16" s="172">
        <v>59</v>
      </c>
      <c r="J16" s="172">
        <v>9603</v>
      </c>
      <c r="K16" s="174">
        <v>8.4112149532710276</v>
      </c>
      <c r="L16" s="174">
        <v>8.855226260515753</v>
      </c>
      <c r="M16" s="174">
        <v>74.599999999999994</v>
      </c>
      <c r="N16" s="174">
        <v>75.7</v>
      </c>
      <c r="O16" s="173">
        <v>8.4112149532710276</v>
      </c>
      <c r="P16" s="173"/>
    </row>
    <row r="17" spans="1:16" s="130" customFormat="1" ht="21.75" customHeight="1">
      <c r="A17" s="231" t="s">
        <v>15</v>
      </c>
      <c r="B17" s="231"/>
      <c r="C17" s="231"/>
      <c r="D17" s="232"/>
      <c r="E17" s="172">
        <v>41</v>
      </c>
      <c r="F17" s="172">
        <v>15803</v>
      </c>
      <c r="G17" s="172">
        <v>54</v>
      </c>
      <c r="H17" s="172">
        <v>20697</v>
      </c>
      <c r="I17" s="172">
        <v>14</v>
      </c>
      <c r="J17" s="172">
        <v>5258</v>
      </c>
      <c r="K17" s="174">
        <v>31.707317073170731</v>
      </c>
      <c r="L17" s="174">
        <v>30.968803391761057</v>
      </c>
      <c r="M17" s="174">
        <v>74.099999999999994</v>
      </c>
      <c r="N17" s="174">
        <v>74.599999999999994</v>
      </c>
      <c r="O17" s="173">
        <v>31.707317073170731</v>
      </c>
      <c r="P17" s="173"/>
    </row>
    <row r="18" spans="1:16" s="130" customFormat="1" ht="21.75" customHeight="1">
      <c r="A18" s="231" t="s">
        <v>16</v>
      </c>
      <c r="B18" s="231"/>
      <c r="C18" s="231"/>
      <c r="D18" s="232"/>
      <c r="E18" s="172">
        <v>34</v>
      </c>
      <c r="F18" s="172">
        <v>23123</v>
      </c>
      <c r="G18" s="172">
        <v>35</v>
      </c>
      <c r="H18" s="172">
        <v>23139</v>
      </c>
      <c r="I18" s="172">
        <v>5</v>
      </c>
      <c r="J18" s="172">
        <v>2887</v>
      </c>
      <c r="K18" s="174">
        <v>2.9411764705882355</v>
      </c>
      <c r="L18" s="174">
        <v>6.9195173636638838E-2</v>
      </c>
      <c r="M18" s="174">
        <v>85.7</v>
      </c>
      <c r="N18" s="174">
        <v>87.5</v>
      </c>
      <c r="O18" s="173">
        <v>2.9411764705882355</v>
      </c>
      <c r="P18" s="173"/>
    </row>
    <row r="19" spans="1:16" s="130" customFormat="1" ht="21.75" customHeight="1">
      <c r="A19" s="250" t="s">
        <v>136</v>
      </c>
      <c r="B19" s="250"/>
      <c r="C19" s="250"/>
      <c r="D19" s="251"/>
      <c r="E19" s="172">
        <v>25</v>
      </c>
      <c r="F19" s="172">
        <v>61637</v>
      </c>
      <c r="G19" s="172">
        <v>25</v>
      </c>
      <c r="H19" s="172">
        <v>64910</v>
      </c>
      <c r="I19" s="172">
        <v>7</v>
      </c>
      <c r="J19" s="172">
        <v>32552</v>
      </c>
      <c r="K19" s="206">
        <v>0</v>
      </c>
      <c r="L19" s="174">
        <v>5.3101221668802827</v>
      </c>
      <c r="M19" s="174">
        <v>72</v>
      </c>
      <c r="N19" s="174">
        <v>49.9</v>
      </c>
      <c r="O19" s="173">
        <v>0</v>
      </c>
      <c r="P19" s="173"/>
    </row>
    <row r="20" spans="1:16" s="8" customFormat="1" ht="2.25" customHeight="1">
      <c r="A20" s="12"/>
      <c r="B20" s="129"/>
      <c r="C20" s="129"/>
      <c r="D20" s="129"/>
      <c r="E20" s="128"/>
      <c r="F20" s="128"/>
      <c r="G20" s="128"/>
      <c r="H20" s="128"/>
      <c r="I20" s="128"/>
      <c r="J20" s="128"/>
      <c r="K20" s="128"/>
      <c r="L20" s="127"/>
      <c r="M20" s="127"/>
      <c r="N20" s="127"/>
    </row>
    <row r="21" spans="1:16" s="8" customFormat="1" ht="2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s="8" customFormat="1" ht="17.399999999999999">
      <c r="A22" s="9"/>
      <c r="B22" s="9" t="s">
        <v>85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</row>
    <row r="23" spans="1:16" s="8" customFormat="1" ht="17.399999999999999">
      <c r="A23" s="9"/>
      <c r="B23" s="9" t="s">
        <v>84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6"/>
  <sheetViews>
    <sheetView showGridLines="0" topLeftCell="H23" workbookViewId="0">
      <selection activeCell="O34" sqref="O34:P34"/>
    </sheetView>
  </sheetViews>
  <sheetFormatPr defaultColWidth="9.125" defaultRowHeight="18"/>
  <cols>
    <col min="1" max="1" width="1.75" style="17" customWidth="1"/>
    <col min="2" max="2" width="5.875" style="17" customWidth="1"/>
    <col min="3" max="3" width="5.25" style="17" customWidth="1"/>
    <col min="4" max="4" width="16" style="17" customWidth="1"/>
    <col min="5" max="5" width="15.75" style="17" hidden="1" customWidth="1"/>
    <col min="6" max="6" width="15.875" style="17" customWidth="1"/>
    <col min="7" max="8" width="16.25" style="17" customWidth="1"/>
    <col min="9" max="9" width="12.625" style="17" customWidth="1"/>
    <col min="10" max="10" width="14.25" style="17" customWidth="1"/>
    <col min="11" max="11" width="1.375" style="17" customWidth="1"/>
    <col min="12" max="12" width="27.875" style="17" customWidth="1"/>
    <col min="13" max="13" width="2.25" style="6" customWidth="1"/>
    <col min="14" max="14" width="4.125" style="6" customWidth="1"/>
    <col min="15" max="15" width="9.125" style="6"/>
    <col min="16" max="16" width="10.375" style="6" customWidth="1"/>
    <col min="17" max="16384" width="9.125" style="6"/>
  </cols>
  <sheetData>
    <row r="1" spans="1:15" s="3" customFormat="1" ht="18.75" customHeight="1">
      <c r="A1" s="1"/>
      <c r="B1" s="1" t="s">
        <v>348</v>
      </c>
      <c r="C1" s="2"/>
      <c r="D1" s="1" t="s">
        <v>362</v>
      </c>
      <c r="E1" s="1"/>
      <c r="F1" s="1"/>
      <c r="G1" s="1"/>
      <c r="H1" s="1"/>
      <c r="I1" s="1"/>
      <c r="J1" s="1"/>
      <c r="K1" s="1"/>
      <c r="L1" s="1"/>
    </row>
    <row r="2" spans="1:15" s="5" customFormat="1" ht="18.75" customHeight="1">
      <c r="A2" s="4"/>
      <c r="B2" s="1" t="s">
        <v>349</v>
      </c>
      <c r="C2" s="2"/>
      <c r="D2" s="1" t="s">
        <v>363</v>
      </c>
      <c r="E2" s="4"/>
      <c r="F2" s="4"/>
      <c r="G2" s="4"/>
      <c r="H2" s="4"/>
      <c r="I2" s="4"/>
      <c r="J2" s="4"/>
      <c r="K2" s="4"/>
      <c r="L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9" customFormat="1" ht="17.25" customHeight="1">
      <c r="A4" s="7"/>
      <c r="B4" s="7"/>
      <c r="C4" s="7"/>
      <c r="D4" s="7"/>
      <c r="E4" s="78"/>
      <c r="F4" s="23"/>
      <c r="G4" s="78"/>
      <c r="H4" s="199"/>
      <c r="I4" s="241" t="s">
        <v>335</v>
      </c>
      <c r="J4" s="252"/>
      <c r="K4" s="79"/>
      <c r="L4" s="7"/>
      <c r="M4" s="8"/>
    </row>
    <row r="5" spans="1:15" s="9" customFormat="1" ht="13.5" customHeight="1">
      <c r="A5" s="219" t="s">
        <v>2</v>
      </c>
      <c r="B5" s="219"/>
      <c r="C5" s="219"/>
      <c r="D5" s="224"/>
      <c r="E5" s="24">
        <v>2558</v>
      </c>
      <c r="F5" s="24">
        <v>2559</v>
      </c>
      <c r="G5" s="24">
        <v>2560</v>
      </c>
      <c r="H5" s="24">
        <v>2561</v>
      </c>
      <c r="I5" s="243" t="s">
        <v>185</v>
      </c>
      <c r="J5" s="253"/>
      <c r="K5" s="218" t="s">
        <v>190</v>
      </c>
      <c r="L5" s="219"/>
      <c r="M5" s="8"/>
    </row>
    <row r="6" spans="1:15" s="9" customFormat="1" ht="15.75" customHeight="1">
      <c r="A6" s="219"/>
      <c r="B6" s="219"/>
      <c r="C6" s="219"/>
      <c r="D6" s="224"/>
      <c r="E6" s="26" t="s">
        <v>211</v>
      </c>
      <c r="F6" s="82" t="s">
        <v>212</v>
      </c>
      <c r="G6" s="82" t="s">
        <v>317</v>
      </c>
      <c r="H6" s="82" t="s">
        <v>358</v>
      </c>
      <c r="I6" s="23">
        <v>2560</v>
      </c>
      <c r="J6" s="23">
        <v>2561</v>
      </c>
      <c r="K6" s="218"/>
      <c r="L6" s="219"/>
      <c r="M6" s="8"/>
    </row>
    <row r="7" spans="1:15" s="9" customFormat="1" ht="15.75" customHeight="1">
      <c r="A7" s="12"/>
      <c r="B7" s="12"/>
      <c r="C7" s="12"/>
      <c r="D7" s="12"/>
      <c r="E7" s="80"/>
      <c r="F7" s="25"/>
      <c r="G7" s="80"/>
      <c r="H7" s="200"/>
      <c r="I7" s="139" t="s">
        <v>317</v>
      </c>
      <c r="J7" s="139" t="s">
        <v>358</v>
      </c>
      <c r="K7" s="80"/>
      <c r="L7" s="12"/>
      <c r="M7" s="8"/>
    </row>
    <row r="8" spans="1:15" s="182" customFormat="1" ht="18" customHeight="1">
      <c r="A8" s="220" t="s">
        <v>78</v>
      </c>
      <c r="B8" s="220"/>
      <c r="C8" s="220"/>
      <c r="D8" s="221"/>
      <c r="E8" s="29">
        <v>2766</v>
      </c>
      <c r="F8" s="191">
        <f>SUM(F9:F29)</f>
        <v>2524</v>
      </c>
      <c r="G8" s="191">
        <f>SUM(G9:G29)</f>
        <v>2635</v>
      </c>
      <c r="H8" s="191">
        <f>SUM(H9:H29)</f>
        <v>2663</v>
      </c>
      <c r="I8" s="192">
        <f>(G8-F8)*100/F8</f>
        <v>4.3977812995245644</v>
      </c>
      <c r="J8" s="192">
        <f>(H8-G8)*100/G8</f>
        <v>1.0626185958254268</v>
      </c>
      <c r="K8" s="181"/>
      <c r="L8" s="19" t="s">
        <v>1</v>
      </c>
    </row>
    <row r="9" spans="1:15" s="130" customFormat="1" ht="16.5" customHeight="1">
      <c r="A9" s="193"/>
      <c r="B9" s="182" t="s">
        <v>86</v>
      </c>
      <c r="C9" s="185"/>
      <c r="D9" s="194"/>
      <c r="E9" s="30">
        <v>426</v>
      </c>
      <c r="F9" s="181">
        <v>442</v>
      </c>
      <c r="G9" s="181">
        <v>440</v>
      </c>
      <c r="H9" s="181">
        <v>439</v>
      </c>
      <c r="I9" s="195">
        <f t="shared" ref="I9:J29" si="0">(G9-F9)*100/F9</f>
        <v>-0.45248868778280543</v>
      </c>
      <c r="J9" s="195">
        <f t="shared" si="0"/>
        <v>-0.22727272727272727</v>
      </c>
      <c r="K9" s="181"/>
      <c r="L9" s="182" t="s">
        <v>107</v>
      </c>
      <c r="O9" s="196"/>
    </row>
    <row r="10" spans="1:15" s="130" customFormat="1" ht="16.5" customHeight="1">
      <c r="A10" s="182"/>
      <c r="B10" s="182" t="s">
        <v>87</v>
      </c>
      <c r="C10" s="185"/>
      <c r="D10" s="197"/>
      <c r="E10" s="30">
        <v>239</v>
      </c>
      <c r="F10" s="181">
        <v>279</v>
      </c>
      <c r="G10" s="198">
        <v>274</v>
      </c>
      <c r="H10" s="181">
        <v>282</v>
      </c>
      <c r="I10" s="195">
        <f t="shared" si="0"/>
        <v>-1.7921146953405018</v>
      </c>
      <c r="J10" s="195">
        <f t="shared" si="0"/>
        <v>2.9197080291970803</v>
      </c>
      <c r="K10" s="181"/>
      <c r="L10" s="182" t="s">
        <v>108</v>
      </c>
      <c r="O10" s="196"/>
    </row>
    <row r="11" spans="1:15" s="130" customFormat="1" ht="16.5" customHeight="1">
      <c r="A11" s="182"/>
      <c r="B11" s="182" t="s">
        <v>88</v>
      </c>
      <c r="C11" s="185"/>
      <c r="D11" s="197"/>
      <c r="E11" s="30">
        <v>18</v>
      </c>
      <c r="F11" s="181">
        <v>22</v>
      </c>
      <c r="G11" s="181">
        <v>24</v>
      </c>
      <c r="H11" s="181">
        <v>24</v>
      </c>
      <c r="I11" s="195">
        <f t="shared" si="0"/>
        <v>9.0909090909090917</v>
      </c>
      <c r="J11" s="206">
        <f t="shared" si="0"/>
        <v>0</v>
      </c>
      <c r="K11" s="181"/>
      <c r="L11" s="182" t="s">
        <v>109</v>
      </c>
      <c r="O11" s="196"/>
    </row>
    <row r="12" spans="1:15" s="130" customFormat="1" ht="16.5" customHeight="1">
      <c r="A12" s="182"/>
      <c r="B12" s="182" t="s">
        <v>89</v>
      </c>
      <c r="C12" s="185"/>
      <c r="D12" s="197"/>
      <c r="E12" s="30">
        <v>46</v>
      </c>
      <c r="F12" s="181">
        <v>47</v>
      </c>
      <c r="G12" s="181">
        <v>43</v>
      </c>
      <c r="H12" s="181">
        <v>41</v>
      </c>
      <c r="I12" s="195">
        <f t="shared" si="0"/>
        <v>-8.5106382978723403</v>
      </c>
      <c r="J12" s="195">
        <f t="shared" si="0"/>
        <v>-4.6511627906976747</v>
      </c>
      <c r="K12" s="181"/>
      <c r="L12" s="182" t="s">
        <v>110</v>
      </c>
      <c r="O12" s="196"/>
    </row>
    <row r="13" spans="1:15" s="130" customFormat="1" ht="16.5" customHeight="1">
      <c r="A13" s="182"/>
      <c r="B13" s="182" t="s">
        <v>90</v>
      </c>
      <c r="C13" s="185"/>
      <c r="D13" s="197"/>
      <c r="E13" s="30">
        <v>28</v>
      </c>
      <c r="F13" s="181">
        <v>29</v>
      </c>
      <c r="G13" s="181">
        <v>23</v>
      </c>
      <c r="H13" s="181">
        <v>23</v>
      </c>
      <c r="I13" s="195">
        <f t="shared" si="0"/>
        <v>-20.689655172413794</v>
      </c>
      <c r="J13" s="206">
        <f t="shared" si="0"/>
        <v>0</v>
      </c>
      <c r="K13" s="181"/>
      <c r="L13" s="182" t="s">
        <v>186</v>
      </c>
    </row>
    <row r="14" spans="1:15" s="130" customFormat="1" ht="16.5" customHeight="1">
      <c r="A14" s="182"/>
      <c r="B14" s="182" t="s">
        <v>91</v>
      </c>
      <c r="C14" s="185"/>
      <c r="D14" s="197"/>
      <c r="E14" s="30">
        <v>10</v>
      </c>
      <c r="F14" s="181">
        <v>11</v>
      </c>
      <c r="G14" s="181">
        <v>11</v>
      </c>
      <c r="H14" s="181">
        <v>11</v>
      </c>
      <c r="I14" s="206">
        <f t="shared" si="0"/>
        <v>0</v>
      </c>
      <c r="J14" s="206">
        <f t="shared" si="0"/>
        <v>0</v>
      </c>
      <c r="K14" s="181"/>
      <c r="L14" s="182" t="s">
        <v>111</v>
      </c>
    </row>
    <row r="15" spans="1:15" s="130" customFormat="1" ht="16.5" customHeight="1">
      <c r="A15" s="182"/>
      <c r="B15" s="182" t="s">
        <v>92</v>
      </c>
      <c r="C15" s="185"/>
      <c r="D15" s="197"/>
      <c r="E15" s="30">
        <v>110</v>
      </c>
      <c r="F15" s="181">
        <v>130</v>
      </c>
      <c r="G15" s="181">
        <v>120</v>
      </c>
      <c r="H15" s="181">
        <v>116</v>
      </c>
      <c r="I15" s="195">
        <f t="shared" si="0"/>
        <v>-7.6923076923076925</v>
      </c>
      <c r="J15" s="195">
        <f t="shared" si="0"/>
        <v>-3.3333333333333335</v>
      </c>
      <c r="K15" s="181"/>
      <c r="L15" s="182" t="s">
        <v>112</v>
      </c>
    </row>
    <row r="16" spans="1:15" s="130" customFormat="1" ht="16.5" customHeight="1">
      <c r="A16" s="182"/>
      <c r="B16" s="182" t="s">
        <v>93</v>
      </c>
      <c r="C16" s="185"/>
      <c r="D16" s="197"/>
      <c r="E16" s="30">
        <v>45</v>
      </c>
      <c r="F16" s="181">
        <v>56</v>
      </c>
      <c r="G16" s="181">
        <v>51</v>
      </c>
      <c r="H16" s="181">
        <v>51</v>
      </c>
      <c r="I16" s="195">
        <f t="shared" si="0"/>
        <v>-8.9285714285714288</v>
      </c>
      <c r="J16" s="206">
        <f t="shared" si="0"/>
        <v>0</v>
      </c>
      <c r="K16" s="181"/>
      <c r="L16" s="182" t="s">
        <v>113</v>
      </c>
    </row>
    <row r="17" spans="1:12" s="130" customFormat="1" ht="16.5" customHeight="1">
      <c r="A17" s="182"/>
      <c r="B17" s="182" t="s">
        <v>94</v>
      </c>
      <c r="C17" s="185"/>
      <c r="D17" s="197"/>
      <c r="E17" s="30">
        <v>10</v>
      </c>
      <c r="F17" s="181">
        <v>10</v>
      </c>
      <c r="G17" s="181">
        <v>11</v>
      </c>
      <c r="H17" s="181">
        <v>11</v>
      </c>
      <c r="I17" s="195">
        <f t="shared" si="0"/>
        <v>10</v>
      </c>
      <c r="J17" s="206">
        <f t="shared" si="0"/>
        <v>0</v>
      </c>
      <c r="K17" s="181"/>
      <c r="L17" s="182" t="s">
        <v>130</v>
      </c>
    </row>
    <row r="18" spans="1:12" s="130" customFormat="1" ht="16.5" customHeight="1">
      <c r="A18" s="182"/>
      <c r="B18" s="182" t="s">
        <v>95</v>
      </c>
      <c r="C18" s="185"/>
      <c r="D18" s="197"/>
      <c r="E18" s="30">
        <v>16</v>
      </c>
      <c r="F18" s="181">
        <v>17</v>
      </c>
      <c r="G18" s="181">
        <v>16</v>
      </c>
      <c r="H18" s="181">
        <v>16</v>
      </c>
      <c r="I18" s="195">
        <f t="shared" si="0"/>
        <v>-5.882352941176471</v>
      </c>
      <c r="J18" s="206">
        <f t="shared" si="0"/>
        <v>0</v>
      </c>
      <c r="K18" s="181"/>
      <c r="L18" s="182" t="s">
        <v>114</v>
      </c>
    </row>
    <row r="19" spans="1:12" s="130" customFormat="1" ht="16.5" customHeight="1">
      <c r="A19" s="182"/>
      <c r="B19" s="182" t="s">
        <v>96</v>
      </c>
      <c r="C19" s="185"/>
      <c r="D19" s="197"/>
      <c r="E19" s="30">
        <v>62</v>
      </c>
      <c r="F19" s="181">
        <v>64</v>
      </c>
      <c r="G19" s="181">
        <v>60</v>
      </c>
      <c r="H19" s="181">
        <v>63</v>
      </c>
      <c r="I19" s="195">
        <f t="shared" si="0"/>
        <v>-6.25</v>
      </c>
      <c r="J19" s="195">
        <f t="shared" si="0"/>
        <v>5</v>
      </c>
      <c r="K19" s="181"/>
      <c r="L19" s="182" t="s">
        <v>131</v>
      </c>
    </row>
    <row r="20" spans="1:12" s="130" customFormat="1" ht="16.5" customHeight="1">
      <c r="A20" s="182"/>
      <c r="B20" s="182" t="s">
        <v>97</v>
      </c>
      <c r="C20" s="185"/>
      <c r="D20" s="197"/>
      <c r="E20" s="30">
        <v>15</v>
      </c>
      <c r="F20" s="181">
        <v>24</v>
      </c>
      <c r="G20" s="181">
        <v>23</v>
      </c>
      <c r="H20" s="181">
        <v>22</v>
      </c>
      <c r="I20" s="195">
        <f t="shared" si="0"/>
        <v>-4.166666666666667</v>
      </c>
      <c r="J20" s="195">
        <f t="shared" si="0"/>
        <v>-4.3478260869565215</v>
      </c>
      <c r="K20" s="181"/>
      <c r="L20" s="182" t="s">
        <v>132</v>
      </c>
    </row>
    <row r="21" spans="1:12" s="130" customFormat="1" ht="16.5" customHeight="1">
      <c r="A21" s="182"/>
      <c r="B21" s="182" t="s">
        <v>98</v>
      </c>
      <c r="C21" s="185"/>
      <c r="D21" s="197"/>
      <c r="E21" s="30">
        <v>24</v>
      </c>
      <c r="F21" s="181">
        <v>25</v>
      </c>
      <c r="G21" s="181">
        <v>23</v>
      </c>
      <c r="H21" s="181">
        <v>23</v>
      </c>
      <c r="I21" s="195">
        <f t="shared" si="0"/>
        <v>-8</v>
      </c>
      <c r="J21" s="206">
        <f t="shared" si="0"/>
        <v>0</v>
      </c>
      <c r="K21" s="181"/>
      <c r="L21" s="182" t="s">
        <v>115</v>
      </c>
    </row>
    <row r="22" spans="1:12" s="130" customFormat="1" ht="16.5" customHeight="1">
      <c r="A22" s="182"/>
      <c r="B22" s="182" t="s">
        <v>99</v>
      </c>
      <c r="C22" s="185"/>
      <c r="D22" s="197"/>
      <c r="E22" s="30">
        <v>108</v>
      </c>
      <c r="F22" s="181">
        <v>123</v>
      </c>
      <c r="G22" s="181">
        <v>121</v>
      </c>
      <c r="H22" s="181">
        <v>122</v>
      </c>
      <c r="I22" s="195">
        <f t="shared" si="0"/>
        <v>-1.6260162601626016</v>
      </c>
      <c r="J22" s="195">
        <f t="shared" si="0"/>
        <v>0.82644628099173556</v>
      </c>
      <c r="K22" s="181"/>
      <c r="L22" s="182" t="s">
        <v>116</v>
      </c>
    </row>
    <row r="23" spans="1:12" s="130" customFormat="1" ht="16.5" customHeight="1">
      <c r="A23" s="182"/>
      <c r="B23" s="182" t="s">
        <v>100</v>
      </c>
      <c r="C23" s="185"/>
      <c r="D23" s="197"/>
      <c r="E23" s="30">
        <v>314</v>
      </c>
      <c r="F23" s="181">
        <v>360</v>
      </c>
      <c r="G23" s="181">
        <v>368</v>
      </c>
      <c r="H23" s="181">
        <v>367</v>
      </c>
      <c r="I23" s="195">
        <f t="shared" si="0"/>
        <v>2.2222222222222223</v>
      </c>
      <c r="J23" s="195">
        <f t="shared" si="0"/>
        <v>-0.27173913043478259</v>
      </c>
      <c r="K23" s="181"/>
      <c r="L23" s="182" t="s">
        <v>117</v>
      </c>
    </row>
    <row r="24" spans="1:12" s="130" customFormat="1" ht="16.5" customHeight="1">
      <c r="A24" s="182"/>
      <c r="B24" s="182" t="s">
        <v>101</v>
      </c>
      <c r="C24" s="185"/>
      <c r="D24" s="197"/>
      <c r="E24" s="30">
        <v>10</v>
      </c>
      <c r="F24" s="181">
        <v>11</v>
      </c>
      <c r="G24" s="181">
        <v>11</v>
      </c>
      <c r="H24" s="181">
        <v>11</v>
      </c>
      <c r="I24" s="206">
        <f t="shared" si="0"/>
        <v>0</v>
      </c>
      <c r="J24" s="206">
        <f t="shared" si="0"/>
        <v>0</v>
      </c>
      <c r="K24" s="181"/>
      <c r="L24" s="182" t="s">
        <v>118</v>
      </c>
    </row>
    <row r="25" spans="1:12" s="130" customFormat="1" ht="16.5" customHeight="1">
      <c r="A25" s="182"/>
      <c r="B25" s="182" t="s">
        <v>102</v>
      </c>
      <c r="C25" s="185"/>
      <c r="D25" s="197"/>
      <c r="E25" s="30">
        <v>194</v>
      </c>
      <c r="F25" s="181">
        <v>202</v>
      </c>
      <c r="G25" s="181">
        <v>201</v>
      </c>
      <c r="H25" s="181">
        <v>203</v>
      </c>
      <c r="I25" s="195">
        <f t="shared" si="0"/>
        <v>-0.49504950495049505</v>
      </c>
      <c r="J25" s="195">
        <f t="shared" si="0"/>
        <v>0.99502487562189057</v>
      </c>
      <c r="K25" s="181"/>
      <c r="L25" s="182" t="s">
        <v>119</v>
      </c>
    </row>
    <row r="26" spans="1:12" s="130" customFormat="1" ht="16.5" customHeight="1">
      <c r="A26" s="182"/>
      <c r="B26" s="182" t="s">
        <v>103</v>
      </c>
      <c r="C26" s="185"/>
      <c r="D26" s="197"/>
      <c r="E26" s="30">
        <v>184</v>
      </c>
      <c r="F26" s="181">
        <v>190</v>
      </c>
      <c r="G26" s="181">
        <v>191</v>
      </c>
      <c r="H26" s="181">
        <v>187</v>
      </c>
      <c r="I26" s="195">
        <f t="shared" si="0"/>
        <v>0.52631578947368418</v>
      </c>
      <c r="J26" s="195">
        <f t="shared" si="0"/>
        <v>-2.0942408376963351</v>
      </c>
      <c r="K26" s="181"/>
      <c r="L26" s="182" t="s">
        <v>120</v>
      </c>
    </row>
    <row r="27" spans="1:12" s="130" customFormat="1" ht="16.5" customHeight="1">
      <c r="A27" s="182"/>
      <c r="B27" s="182" t="s">
        <v>104</v>
      </c>
      <c r="C27" s="185"/>
      <c r="D27" s="197"/>
      <c r="E27" s="30">
        <v>54</v>
      </c>
      <c r="F27" s="181">
        <v>56</v>
      </c>
      <c r="G27" s="181">
        <v>58</v>
      </c>
      <c r="H27" s="181">
        <v>59</v>
      </c>
      <c r="I27" s="195">
        <f t="shared" si="0"/>
        <v>3.5714285714285716</v>
      </c>
      <c r="J27" s="195">
        <f t="shared" si="0"/>
        <v>1.7241379310344827</v>
      </c>
      <c r="K27" s="181"/>
      <c r="L27" s="182" t="s">
        <v>121</v>
      </c>
    </row>
    <row r="28" spans="1:12" s="130" customFormat="1" ht="16.5" customHeight="1">
      <c r="A28" s="182"/>
      <c r="B28" s="182" t="s">
        <v>105</v>
      </c>
      <c r="C28" s="185"/>
      <c r="D28" s="197"/>
      <c r="E28" s="30">
        <v>261</v>
      </c>
      <c r="F28" s="181">
        <v>275</v>
      </c>
      <c r="G28" s="181">
        <v>267</v>
      </c>
      <c r="H28" s="181">
        <v>269</v>
      </c>
      <c r="I28" s="195">
        <f t="shared" si="0"/>
        <v>-2.9090909090909092</v>
      </c>
      <c r="J28" s="195">
        <f t="shared" si="0"/>
        <v>0.74906367041198507</v>
      </c>
      <c r="K28" s="181"/>
      <c r="L28" s="182" t="s">
        <v>122</v>
      </c>
    </row>
    <row r="29" spans="1:12" s="130" customFormat="1" ht="16.5" customHeight="1">
      <c r="A29" s="182"/>
      <c r="B29" s="182" t="s">
        <v>106</v>
      </c>
      <c r="C29" s="185"/>
      <c r="D29" s="197"/>
      <c r="E29" s="30">
        <v>233</v>
      </c>
      <c r="F29" s="181">
        <f>289-138</f>
        <v>151</v>
      </c>
      <c r="G29" s="181">
        <v>299</v>
      </c>
      <c r="H29" s="181">
        <v>323</v>
      </c>
      <c r="I29" s="195">
        <f t="shared" si="0"/>
        <v>98.013245033112582</v>
      </c>
      <c r="J29" s="195">
        <f t="shared" si="0"/>
        <v>8.0267558528428093</v>
      </c>
      <c r="K29" s="181"/>
      <c r="L29" s="182" t="s">
        <v>18</v>
      </c>
    </row>
    <row r="30" spans="1:12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4"/>
    </row>
    <row r="31" spans="1:12">
      <c r="A31" s="13" t="s">
        <v>178</v>
      </c>
    </row>
    <row r="32" spans="1:12" ht="1.5" customHeight="1">
      <c r="B32" s="13"/>
      <c r="C32" s="22"/>
      <c r="D32" s="20"/>
      <c r="E32" s="21"/>
      <c r="F32" s="21"/>
      <c r="G32" s="27"/>
      <c r="H32" s="27"/>
      <c r="I32" s="27"/>
      <c r="J32" s="28"/>
    </row>
    <row r="33" spans="1:12" s="187" customFormat="1" ht="18.75" customHeight="1">
      <c r="A33" s="189" t="s">
        <v>191</v>
      </c>
      <c r="B33" s="182"/>
      <c r="C33" s="189"/>
      <c r="D33" s="188"/>
      <c r="E33" s="185"/>
      <c r="F33" s="185"/>
      <c r="G33" s="189"/>
      <c r="H33" s="189"/>
      <c r="I33" s="182"/>
      <c r="J33" s="189"/>
      <c r="K33" s="185"/>
      <c r="L33" s="185"/>
    </row>
    <row r="34" spans="1:12" s="187" customFormat="1" ht="18.75" customHeight="1">
      <c r="A34" s="189"/>
      <c r="B34" s="182"/>
      <c r="C34" s="189" t="s">
        <v>182</v>
      </c>
      <c r="D34" s="188"/>
      <c r="E34" s="185"/>
      <c r="F34" s="185"/>
      <c r="G34" s="189"/>
      <c r="H34" s="189"/>
      <c r="I34" s="182"/>
      <c r="J34" s="189"/>
      <c r="K34" s="185"/>
      <c r="L34" s="185"/>
    </row>
    <row r="35" spans="1:12" s="187" customFormat="1" ht="18.75" customHeight="1">
      <c r="A35" s="185"/>
      <c r="B35" s="189" t="s">
        <v>334</v>
      </c>
      <c r="C35" s="188"/>
      <c r="D35" s="188"/>
      <c r="E35" s="185"/>
      <c r="F35" s="185"/>
      <c r="G35" s="185"/>
      <c r="H35" s="185"/>
      <c r="J35" s="188"/>
      <c r="K35" s="185"/>
      <c r="L35" s="185"/>
    </row>
    <row r="36" spans="1:12" s="187" customFormat="1" ht="18.75" customHeight="1">
      <c r="A36" s="189" t="s">
        <v>213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</sheetData>
  <mergeCells count="5">
    <mergeCell ref="A8:D8"/>
    <mergeCell ref="I4:J4"/>
    <mergeCell ref="I5:J5"/>
    <mergeCell ref="K5:L6"/>
    <mergeCell ref="A5:D6"/>
  </mergeCells>
  <pageMargins left="0.78740157480314965" right="0.35433070866141736" top="0.78740157480314965" bottom="0" header="0.51181102362204722" footer="0.41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9"/>
  <sheetViews>
    <sheetView showGridLines="0" topLeftCell="G1" workbookViewId="0">
      <selection activeCell="I8" sqref="I8"/>
    </sheetView>
  </sheetViews>
  <sheetFormatPr defaultColWidth="9.125" defaultRowHeight="18"/>
  <cols>
    <col min="1" max="1" width="1.75" style="17" customWidth="1"/>
    <col min="2" max="2" width="6" style="17" customWidth="1"/>
    <col min="3" max="3" width="5.375" style="17" customWidth="1"/>
    <col min="4" max="4" width="7" style="17" customWidth="1"/>
    <col min="5" max="5" width="23.125" style="17" customWidth="1"/>
    <col min="6" max="6" width="21.75" style="17" customWidth="1"/>
    <col min="7" max="7" width="14.625" style="17" customWidth="1"/>
    <col min="8" max="8" width="14.375" style="17" customWidth="1"/>
    <col min="9" max="9" width="12.625" style="17" customWidth="1"/>
    <col min="10" max="10" width="28.75" style="17" customWidth="1"/>
    <col min="11" max="11" width="2.75" style="6" customWidth="1"/>
    <col min="12" max="12" width="4.625" style="6" customWidth="1"/>
    <col min="13" max="16" width="9.125" style="6"/>
    <col min="17" max="17" width="18.75" style="6" customWidth="1"/>
    <col min="18" max="20" width="11.75" style="6" customWidth="1"/>
    <col min="21" max="16384" width="9.125" style="6"/>
  </cols>
  <sheetData>
    <row r="1" spans="1:11" s="3" customFormat="1" ht="20.25" customHeight="1">
      <c r="A1" s="1"/>
      <c r="B1" s="1" t="s">
        <v>313</v>
      </c>
      <c r="C1" s="2"/>
      <c r="D1" s="1" t="s">
        <v>364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314</v>
      </c>
      <c r="C2" s="2"/>
      <c r="D2" s="1" t="s">
        <v>365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8"/>
      <c r="F4" s="18"/>
      <c r="G4" s="222" t="s">
        <v>179</v>
      </c>
      <c r="H4" s="223"/>
      <c r="I4" s="257"/>
      <c r="J4" s="7"/>
      <c r="K4" s="8"/>
    </row>
    <row r="5" spans="1:11" s="9" customFormat="1" ht="21" customHeight="1">
      <c r="A5" s="255" t="s">
        <v>133</v>
      </c>
      <c r="B5" s="255"/>
      <c r="C5" s="255"/>
      <c r="D5" s="256"/>
      <c r="E5" s="10" t="s">
        <v>140</v>
      </c>
      <c r="F5" s="10"/>
      <c r="G5" s="225" t="s">
        <v>188</v>
      </c>
      <c r="H5" s="226"/>
      <c r="I5" s="258"/>
      <c r="J5" s="254" t="s">
        <v>134</v>
      </c>
      <c r="K5" s="8"/>
    </row>
    <row r="6" spans="1:11" s="9" customFormat="1" ht="21" customHeight="1">
      <c r="A6" s="255"/>
      <c r="B6" s="255"/>
      <c r="C6" s="255"/>
      <c r="D6" s="256"/>
      <c r="E6" s="10" t="s">
        <v>83</v>
      </c>
      <c r="F6" s="10" t="s">
        <v>180</v>
      </c>
      <c r="G6" s="10" t="s">
        <v>0</v>
      </c>
      <c r="H6" s="10" t="s">
        <v>79</v>
      </c>
      <c r="I6" s="10" t="s">
        <v>80</v>
      </c>
      <c r="J6" s="254"/>
      <c r="K6" s="8"/>
    </row>
    <row r="7" spans="1:11" s="9" customFormat="1" ht="21" customHeight="1">
      <c r="A7" s="12"/>
      <c r="B7" s="12"/>
      <c r="C7" s="12"/>
      <c r="D7" s="12"/>
      <c r="E7" s="11" t="s">
        <v>187</v>
      </c>
      <c r="F7" s="11" t="s">
        <v>181</v>
      </c>
      <c r="G7" s="11" t="s">
        <v>1</v>
      </c>
      <c r="H7" s="11" t="s">
        <v>81</v>
      </c>
      <c r="I7" s="11" t="s">
        <v>82</v>
      </c>
      <c r="J7" s="12"/>
      <c r="K7" s="8"/>
    </row>
    <row r="8" spans="1:11" s="8" customFormat="1" ht="18" customHeight="1">
      <c r="A8" s="259" t="s">
        <v>78</v>
      </c>
      <c r="B8" s="259"/>
      <c r="C8" s="259"/>
      <c r="D8" s="260"/>
      <c r="E8" s="58">
        <f>SUM(E9:E27)+SUM(E36:E48)</f>
        <v>2663</v>
      </c>
      <c r="F8" s="58">
        <f>SUM(F9:F27)+SUM(F36:F48)</f>
        <v>290358059017.02997</v>
      </c>
      <c r="G8" s="58">
        <f t="shared" ref="G8:I8" si="0">SUM(G9:G27)+SUM(G36:G48)</f>
        <v>190131</v>
      </c>
      <c r="H8" s="58">
        <f t="shared" si="0"/>
        <v>74212</v>
      </c>
      <c r="I8" s="292">
        <f t="shared" si="0"/>
        <v>115985</v>
      </c>
      <c r="J8" s="104" t="s">
        <v>1</v>
      </c>
    </row>
    <row r="9" spans="1:11" s="8" customFormat="1" ht="18" customHeight="1">
      <c r="A9" s="57"/>
      <c r="B9" s="44" t="s">
        <v>281</v>
      </c>
      <c r="C9" s="43"/>
      <c r="D9" s="56"/>
      <c r="E9" s="46">
        <v>787</v>
      </c>
      <c r="F9" s="46">
        <v>67498311948.660004</v>
      </c>
      <c r="G9" s="45">
        <v>49335</v>
      </c>
      <c r="H9" s="45">
        <v>24234</v>
      </c>
      <c r="I9" s="45">
        <v>25167</v>
      </c>
      <c r="J9" s="44" t="s">
        <v>280</v>
      </c>
    </row>
    <row r="10" spans="1:11" s="8" customFormat="1" ht="18" customHeight="1">
      <c r="A10" s="43"/>
      <c r="B10" s="44" t="s">
        <v>279</v>
      </c>
      <c r="C10" s="43"/>
      <c r="D10" s="56"/>
      <c r="E10" s="46">
        <v>54</v>
      </c>
      <c r="F10" s="46">
        <v>10971076700</v>
      </c>
      <c r="G10" s="45">
        <v>1464</v>
      </c>
      <c r="H10" s="45">
        <v>1145</v>
      </c>
      <c r="I10" s="45">
        <v>319</v>
      </c>
      <c r="J10" s="44" t="s">
        <v>278</v>
      </c>
    </row>
    <row r="11" spans="1:11" s="8" customFormat="1" ht="18" customHeight="1">
      <c r="A11" s="43"/>
      <c r="B11" s="44" t="s">
        <v>277</v>
      </c>
      <c r="C11" s="43"/>
      <c r="D11" s="56"/>
      <c r="E11" s="46">
        <v>48</v>
      </c>
      <c r="F11" s="46">
        <v>2508370000</v>
      </c>
      <c r="G11" s="45">
        <v>1163</v>
      </c>
      <c r="H11" s="45">
        <v>425</v>
      </c>
      <c r="I11" s="45">
        <v>738</v>
      </c>
      <c r="J11" s="44" t="s">
        <v>276</v>
      </c>
    </row>
    <row r="12" spans="1:11" s="8" customFormat="1" ht="18" customHeight="1">
      <c r="A12" s="43"/>
      <c r="B12" s="44" t="s">
        <v>275</v>
      </c>
      <c r="C12" s="43"/>
      <c r="D12" s="56"/>
      <c r="E12" s="46">
        <v>16</v>
      </c>
      <c r="F12" s="46">
        <v>158564667</v>
      </c>
      <c r="G12" s="45">
        <v>178</v>
      </c>
      <c r="H12" s="45">
        <v>124</v>
      </c>
      <c r="I12" s="45">
        <v>54</v>
      </c>
      <c r="J12" s="44" t="s">
        <v>274</v>
      </c>
    </row>
    <row r="13" spans="1:11" s="8" customFormat="1" ht="18" customHeight="1">
      <c r="A13" s="43"/>
      <c r="B13" s="44" t="s">
        <v>273</v>
      </c>
      <c r="C13" s="43"/>
      <c r="D13" s="56"/>
      <c r="E13" s="46">
        <v>1</v>
      </c>
      <c r="F13" s="46">
        <v>640000</v>
      </c>
      <c r="G13" s="45">
        <v>1</v>
      </c>
      <c r="H13" s="45">
        <v>1</v>
      </c>
      <c r="I13" s="48">
        <v>0</v>
      </c>
      <c r="J13" s="44" t="s">
        <v>272</v>
      </c>
    </row>
    <row r="14" spans="1:11" s="8" customFormat="1" ht="18" customHeight="1">
      <c r="A14" s="43"/>
      <c r="B14" s="44" t="s">
        <v>271</v>
      </c>
      <c r="C14" s="43"/>
      <c r="D14" s="56"/>
      <c r="E14" s="46">
        <v>29</v>
      </c>
      <c r="F14" s="46">
        <v>800201447</v>
      </c>
      <c r="G14" s="45">
        <v>980</v>
      </c>
      <c r="H14" s="45">
        <v>301</v>
      </c>
      <c r="I14" s="45">
        <v>679</v>
      </c>
      <c r="J14" s="44" t="s">
        <v>270</v>
      </c>
    </row>
    <row r="15" spans="1:11" s="8" customFormat="1" ht="18" customHeight="1">
      <c r="A15" s="43"/>
      <c r="B15" s="44" t="s">
        <v>269</v>
      </c>
      <c r="C15" s="43"/>
      <c r="D15" s="56"/>
      <c r="E15" s="46">
        <v>128</v>
      </c>
      <c r="F15" s="46">
        <v>16245675451</v>
      </c>
      <c r="G15" s="45">
        <v>17984</v>
      </c>
      <c r="H15" s="45">
        <v>6506</v>
      </c>
      <c r="I15" s="45">
        <v>11478</v>
      </c>
      <c r="J15" s="44" t="s">
        <v>268</v>
      </c>
    </row>
    <row r="16" spans="1:11" s="8" customFormat="1" ht="18" customHeight="1">
      <c r="A16" s="43"/>
      <c r="B16" s="44" t="s">
        <v>267</v>
      </c>
      <c r="C16" s="43"/>
      <c r="D16" s="56"/>
      <c r="E16" s="46">
        <v>128</v>
      </c>
      <c r="F16" s="46">
        <v>7030550662</v>
      </c>
      <c r="G16" s="45">
        <v>1766</v>
      </c>
      <c r="H16" s="45">
        <v>1163</v>
      </c>
      <c r="I16" s="45">
        <v>603</v>
      </c>
      <c r="J16" s="44" t="s">
        <v>266</v>
      </c>
    </row>
    <row r="17" spans="1:10" s="8" customFormat="1" ht="18" customHeight="1">
      <c r="A17" s="43"/>
      <c r="B17" s="44" t="s">
        <v>265</v>
      </c>
      <c r="C17" s="43"/>
      <c r="D17" s="56"/>
      <c r="E17" s="46">
        <v>39</v>
      </c>
      <c r="F17" s="46">
        <v>12618094000</v>
      </c>
      <c r="G17" s="45">
        <v>564</v>
      </c>
      <c r="H17" s="45">
        <v>312</v>
      </c>
      <c r="I17" s="45">
        <v>252</v>
      </c>
      <c r="J17" s="44" t="s">
        <v>264</v>
      </c>
    </row>
    <row r="18" spans="1:10" s="8" customFormat="1" ht="18" customHeight="1">
      <c r="A18" s="43"/>
      <c r="B18" s="44" t="s">
        <v>263</v>
      </c>
      <c r="C18" s="43"/>
      <c r="D18" s="56"/>
      <c r="E18" s="46">
        <v>69</v>
      </c>
      <c r="F18" s="46">
        <v>2332238927</v>
      </c>
      <c r="G18" s="45">
        <v>2025</v>
      </c>
      <c r="H18" s="45">
        <v>978</v>
      </c>
      <c r="I18" s="45">
        <v>1047</v>
      </c>
      <c r="J18" s="44" t="s">
        <v>262</v>
      </c>
    </row>
    <row r="19" spans="1:10" s="8" customFormat="1" ht="18" customHeight="1">
      <c r="A19" s="43"/>
      <c r="B19" s="44" t="s">
        <v>261</v>
      </c>
      <c r="C19" s="43"/>
      <c r="D19" s="56"/>
      <c r="E19" s="46">
        <v>17</v>
      </c>
      <c r="F19" s="46">
        <v>190688000</v>
      </c>
      <c r="G19" s="45">
        <v>135</v>
      </c>
      <c r="H19" s="45">
        <v>87</v>
      </c>
      <c r="I19" s="45">
        <v>48</v>
      </c>
      <c r="J19" s="44" t="s">
        <v>260</v>
      </c>
    </row>
    <row r="20" spans="1:10" s="8" customFormat="1" ht="18" customHeight="1">
      <c r="A20" s="43"/>
      <c r="B20" s="44" t="s">
        <v>259</v>
      </c>
      <c r="C20" s="43"/>
      <c r="D20" s="56"/>
      <c r="E20" s="46">
        <v>48</v>
      </c>
      <c r="F20" s="46">
        <v>6515186600</v>
      </c>
      <c r="G20" s="45">
        <v>786</v>
      </c>
      <c r="H20" s="45">
        <v>972</v>
      </c>
      <c r="I20" s="45">
        <v>-186</v>
      </c>
      <c r="J20" s="44" t="s">
        <v>258</v>
      </c>
    </row>
    <row r="21" spans="1:10" s="8" customFormat="1" ht="18" customHeight="1">
      <c r="A21" s="43"/>
      <c r="B21" s="44" t="s">
        <v>257</v>
      </c>
      <c r="C21" s="43"/>
      <c r="D21" s="56"/>
      <c r="E21" s="46">
        <v>25</v>
      </c>
      <c r="F21" s="46">
        <v>1274474000</v>
      </c>
      <c r="G21" s="45">
        <v>469</v>
      </c>
      <c r="H21" s="45">
        <v>409</v>
      </c>
      <c r="I21" s="45">
        <v>60</v>
      </c>
      <c r="J21" s="44" t="s">
        <v>256</v>
      </c>
    </row>
    <row r="22" spans="1:10" s="8" customFormat="1" ht="18" customHeight="1">
      <c r="A22" s="43"/>
      <c r="B22" s="44" t="s">
        <v>255</v>
      </c>
      <c r="C22" s="43"/>
      <c r="D22" s="56"/>
      <c r="E22" s="46">
        <v>137</v>
      </c>
      <c r="F22" s="46">
        <v>7081002514.3699999</v>
      </c>
      <c r="G22" s="45">
        <v>4969</v>
      </c>
      <c r="H22" s="45">
        <v>1882</v>
      </c>
      <c r="I22" s="45">
        <v>3087</v>
      </c>
      <c r="J22" s="44" t="s">
        <v>254</v>
      </c>
    </row>
    <row r="23" spans="1:10" ht="18" customHeight="1">
      <c r="A23" s="43"/>
      <c r="B23" s="44" t="s">
        <v>253</v>
      </c>
      <c r="C23" s="43"/>
      <c r="D23" s="56"/>
      <c r="E23" s="46">
        <v>108</v>
      </c>
      <c r="F23" s="46">
        <v>7089048021.8000002</v>
      </c>
      <c r="G23" s="45">
        <v>2855</v>
      </c>
      <c r="H23" s="45">
        <v>1979</v>
      </c>
      <c r="I23" s="45">
        <v>876</v>
      </c>
      <c r="J23" s="44" t="s">
        <v>252</v>
      </c>
    </row>
    <row r="24" spans="1:10" ht="18" customHeight="1">
      <c r="A24" s="43"/>
      <c r="B24" s="44" t="s">
        <v>251</v>
      </c>
      <c r="C24" s="43"/>
      <c r="D24" s="56"/>
      <c r="E24" s="46">
        <v>20</v>
      </c>
      <c r="F24" s="46">
        <v>114577808</v>
      </c>
      <c r="G24" s="45">
        <v>265</v>
      </c>
      <c r="H24" s="45">
        <v>200</v>
      </c>
      <c r="I24" s="45">
        <v>65</v>
      </c>
      <c r="J24" s="44" t="s">
        <v>250</v>
      </c>
    </row>
    <row r="25" spans="1:10" ht="18" customHeight="1">
      <c r="A25" s="43"/>
      <c r="B25" s="44" t="s">
        <v>249</v>
      </c>
      <c r="C25" s="43"/>
      <c r="D25" s="56"/>
      <c r="E25" s="46">
        <v>37</v>
      </c>
      <c r="F25" s="46">
        <v>3119483900</v>
      </c>
      <c r="G25" s="45">
        <v>556</v>
      </c>
      <c r="H25" s="45">
        <v>429</v>
      </c>
      <c r="I25" s="45">
        <v>127</v>
      </c>
      <c r="J25" s="44" t="s">
        <v>248</v>
      </c>
    </row>
    <row r="26" spans="1:10" ht="18" customHeight="1">
      <c r="A26" s="43"/>
      <c r="B26" s="44" t="s">
        <v>247</v>
      </c>
      <c r="C26" s="43"/>
      <c r="D26" s="56"/>
      <c r="E26" s="46">
        <v>151</v>
      </c>
      <c r="F26" s="46">
        <v>102777154066.75999</v>
      </c>
      <c r="G26" s="45">
        <v>74050</v>
      </c>
      <c r="H26" s="45">
        <v>16358</v>
      </c>
      <c r="I26" s="45">
        <v>57692</v>
      </c>
      <c r="J26" s="44" t="s">
        <v>246</v>
      </c>
    </row>
    <row r="27" spans="1:10" ht="18" customHeight="1">
      <c r="A27" s="43"/>
      <c r="B27" s="44" t="s">
        <v>245</v>
      </c>
      <c r="C27" s="43"/>
      <c r="D27" s="56"/>
      <c r="E27" s="46">
        <v>67</v>
      </c>
      <c r="F27" s="46">
        <v>2457198770.75</v>
      </c>
      <c r="G27" s="45">
        <v>1911</v>
      </c>
      <c r="H27" s="45">
        <v>1126</v>
      </c>
      <c r="I27" s="45">
        <v>785</v>
      </c>
      <c r="J27" s="44" t="s">
        <v>244</v>
      </c>
    </row>
    <row r="28" spans="1:10" ht="9.75" customHeight="1">
      <c r="A28" s="43"/>
      <c r="B28" s="44"/>
      <c r="C28" s="43"/>
      <c r="D28" s="1"/>
      <c r="E28" s="55"/>
      <c r="F28" s="55"/>
      <c r="G28" s="54"/>
      <c r="H28" s="54"/>
      <c r="I28" s="54"/>
      <c r="J28" s="44"/>
    </row>
    <row r="29" spans="1:10">
      <c r="A29" s="1"/>
      <c r="B29" s="1" t="s">
        <v>313</v>
      </c>
      <c r="C29" s="2"/>
      <c r="D29" s="1" t="s">
        <v>366</v>
      </c>
      <c r="E29" s="1"/>
      <c r="F29" s="1"/>
      <c r="G29" s="1"/>
      <c r="H29" s="1"/>
      <c r="I29" s="1"/>
      <c r="J29" s="1"/>
    </row>
    <row r="30" spans="1:10">
      <c r="A30" s="4"/>
      <c r="B30" s="1" t="s">
        <v>314</v>
      </c>
      <c r="C30" s="2"/>
      <c r="D30" s="1" t="s">
        <v>367</v>
      </c>
      <c r="E30" s="4"/>
      <c r="F30" s="4"/>
      <c r="G30" s="4"/>
      <c r="H30" s="4"/>
      <c r="I30" s="4"/>
      <c r="J30" s="4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7"/>
      <c r="B32" s="7"/>
      <c r="C32" s="7"/>
      <c r="D32" s="7"/>
      <c r="E32" s="18"/>
      <c r="F32" s="18"/>
      <c r="G32" s="222" t="s">
        <v>179</v>
      </c>
      <c r="H32" s="223"/>
      <c r="I32" s="257"/>
      <c r="J32" s="7"/>
    </row>
    <row r="33" spans="1:20">
      <c r="A33" s="255" t="s">
        <v>133</v>
      </c>
      <c r="B33" s="255"/>
      <c r="C33" s="255"/>
      <c r="D33" s="256"/>
      <c r="E33" s="10" t="s">
        <v>140</v>
      </c>
      <c r="F33" s="10"/>
      <c r="G33" s="225" t="s">
        <v>188</v>
      </c>
      <c r="H33" s="226"/>
      <c r="I33" s="258"/>
      <c r="J33" s="254" t="s">
        <v>134</v>
      </c>
    </row>
    <row r="34" spans="1:20">
      <c r="A34" s="255"/>
      <c r="B34" s="255"/>
      <c r="C34" s="255"/>
      <c r="D34" s="256"/>
      <c r="E34" s="10" t="s">
        <v>83</v>
      </c>
      <c r="F34" s="10" t="s">
        <v>180</v>
      </c>
      <c r="G34" s="10" t="s">
        <v>0</v>
      </c>
      <c r="H34" s="10" t="s">
        <v>79</v>
      </c>
      <c r="I34" s="10" t="s">
        <v>80</v>
      </c>
      <c r="J34" s="254"/>
    </row>
    <row r="35" spans="1:20">
      <c r="A35" s="12"/>
      <c r="B35" s="12"/>
      <c r="C35" s="12"/>
      <c r="D35" s="12"/>
      <c r="E35" s="11" t="s">
        <v>187</v>
      </c>
      <c r="F35" s="11" t="s">
        <v>181</v>
      </c>
      <c r="G35" s="11" t="s">
        <v>1</v>
      </c>
      <c r="H35" s="11" t="s">
        <v>81</v>
      </c>
      <c r="I35" s="11" t="s">
        <v>82</v>
      </c>
      <c r="J35" s="12"/>
    </row>
    <row r="36" spans="1:20" ht="21">
      <c r="A36" s="43"/>
      <c r="B36" s="44" t="s">
        <v>243</v>
      </c>
      <c r="C36" s="49"/>
      <c r="D36" s="49"/>
      <c r="E36" s="46">
        <v>202</v>
      </c>
      <c r="F36" s="46">
        <v>7553169386</v>
      </c>
      <c r="G36" s="51">
        <v>7987</v>
      </c>
      <c r="H36" s="51">
        <v>4043</v>
      </c>
      <c r="I36" s="50">
        <v>3944</v>
      </c>
      <c r="J36" s="44" t="s">
        <v>242</v>
      </c>
      <c r="N36"/>
      <c r="O36"/>
      <c r="Q36"/>
      <c r="R36"/>
      <c r="S36"/>
      <c r="T36"/>
    </row>
    <row r="37" spans="1:20" ht="21">
      <c r="A37" s="43"/>
      <c r="B37" s="44" t="s">
        <v>241</v>
      </c>
      <c r="C37" s="49"/>
      <c r="D37" s="49"/>
      <c r="E37" s="46">
        <v>352</v>
      </c>
      <c r="F37" s="46">
        <v>17719101618.689999</v>
      </c>
      <c r="G37" s="45">
        <v>15694</v>
      </c>
      <c r="H37" s="45">
        <v>7928</v>
      </c>
      <c r="I37" s="45">
        <v>7766</v>
      </c>
      <c r="J37" s="44" t="s">
        <v>240</v>
      </c>
      <c r="N37" s="44"/>
      <c r="O37"/>
      <c r="Q37"/>
      <c r="R37"/>
      <c r="S37"/>
      <c r="T37"/>
    </row>
    <row r="38" spans="1:20" ht="21">
      <c r="A38" s="43"/>
      <c r="B38" s="44" t="s">
        <v>239</v>
      </c>
      <c r="C38" s="49"/>
      <c r="D38" s="49"/>
      <c r="E38" s="46">
        <v>48</v>
      </c>
      <c r="F38" s="46">
        <v>4080911924</v>
      </c>
      <c r="G38" s="45">
        <v>1375</v>
      </c>
      <c r="H38" s="45">
        <v>796</v>
      </c>
      <c r="I38" s="45">
        <v>579</v>
      </c>
      <c r="J38" s="44" t="s">
        <v>238</v>
      </c>
      <c r="N38" s="44"/>
      <c r="O38"/>
      <c r="Q38"/>
      <c r="R38"/>
      <c r="S38"/>
      <c r="T38"/>
    </row>
    <row r="39" spans="1:20" ht="21">
      <c r="A39" s="43"/>
      <c r="B39" s="44" t="s">
        <v>237</v>
      </c>
      <c r="C39" s="49"/>
      <c r="D39" s="49"/>
      <c r="E39" s="46">
        <v>12</v>
      </c>
      <c r="F39" s="46">
        <v>3801764378</v>
      </c>
      <c r="G39" s="45">
        <v>296</v>
      </c>
      <c r="H39" s="45">
        <v>252</v>
      </c>
      <c r="I39" s="45">
        <v>44</v>
      </c>
      <c r="J39" s="44" t="s">
        <v>236</v>
      </c>
      <c r="N39" s="44"/>
      <c r="O39"/>
      <c r="R39"/>
      <c r="S39"/>
      <c r="T39"/>
    </row>
    <row r="40" spans="1:20" ht="21">
      <c r="A40" s="43"/>
      <c r="B40" s="44" t="s">
        <v>235</v>
      </c>
      <c r="C40" s="49"/>
      <c r="D40" s="49"/>
      <c r="E40" s="46">
        <v>10</v>
      </c>
      <c r="F40" s="46">
        <v>8697000</v>
      </c>
      <c r="G40" s="45">
        <v>63</v>
      </c>
      <c r="H40" s="45">
        <v>38</v>
      </c>
      <c r="I40" s="45">
        <v>25</v>
      </c>
      <c r="J40" s="44" t="s">
        <v>234</v>
      </c>
      <c r="N40" s="44"/>
      <c r="O40"/>
      <c r="Q40"/>
      <c r="R40"/>
      <c r="S40"/>
      <c r="T40"/>
    </row>
    <row r="41" spans="1:20" ht="21">
      <c r="A41" s="43"/>
      <c r="B41" s="44" t="s">
        <v>233</v>
      </c>
      <c r="C41" s="47"/>
      <c r="D41" s="47"/>
      <c r="E41" s="46">
        <v>10</v>
      </c>
      <c r="F41" s="46">
        <v>63737000</v>
      </c>
      <c r="G41" s="45">
        <v>47</v>
      </c>
      <c r="H41" s="45">
        <v>37</v>
      </c>
      <c r="I41" s="45">
        <v>10</v>
      </c>
      <c r="J41" s="44" t="s">
        <v>232</v>
      </c>
      <c r="N41" s="44"/>
      <c r="O41"/>
      <c r="Q41"/>
      <c r="R41"/>
      <c r="S41"/>
      <c r="T41"/>
    </row>
    <row r="42" spans="1:20" ht="21">
      <c r="A42" s="43"/>
      <c r="B42" s="44" t="s">
        <v>231</v>
      </c>
      <c r="C42" s="47"/>
      <c r="D42" s="47"/>
      <c r="E42" s="46">
        <v>9</v>
      </c>
      <c r="F42" s="46">
        <v>23192000</v>
      </c>
      <c r="G42" s="45">
        <v>29</v>
      </c>
      <c r="H42" s="45">
        <v>25</v>
      </c>
      <c r="I42" s="45">
        <v>4</v>
      </c>
      <c r="J42" s="44" t="s">
        <v>230</v>
      </c>
      <c r="N42" s="44"/>
      <c r="O42"/>
      <c r="Q42"/>
      <c r="R42"/>
      <c r="S42"/>
      <c r="T42"/>
    </row>
    <row r="43" spans="1:20" ht="21">
      <c r="A43" s="43"/>
      <c r="B43" s="44" t="s">
        <v>229</v>
      </c>
      <c r="C43" s="47"/>
      <c r="D43" s="47"/>
      <c r="E43" s="46">
        <v>11</v>
      </c>
      <c r="F43" s="46">
        <v>134280000</v>
      </c>
      <c r="G43" s="45">
        <v>177</v>
      </c>
      <c r="H43" s="45">
        <v>174</v>
      </c>
      <c r="I43" s="48">
        <v>3</v>
      </c>
      <c r="J43" s="44" t="s">
        <v>228</v>
      </c>
      <c r="N43" s="44"/>
      <c r="O43"/>
      <c r="Q43"/>
      <c r="R43"/>
      <c r="S43"/>
      <c r="T43"/>
    </row>
    <row r="44" spans="1:20" ht="21">
      <c r="A44" s="43"/>
      <c r="B44" s="44" t="s">
        <v>227</v>
      </c>
      <c r="C44" s="47"/>
      <c r="D44" s="47"/>
      <c r="E44" s="46">
        <v>28</v>
      </c>
      <c r="F44" s="46">
        <v>332133000</v>
      </c>
      <c r="G44" s="45">
        <v>439</v>
      </c>
      <c r="H44" s="45">
        <v>203</v>
      </c>
      <c r="I44" s="45">
        <v>236</v>
      </c>
      <c r="J44" s="44" t="s">
        <v>226</v>
      </c>
      <c r="N44" s="44"/>
      <c r="O44"/>
      <c r="Q44"/>
      <c r="R44"/>
      <c r="S44"/>
      <c r="T44"/>
    </row>
    <row r="45" spans="1:20" ht="21">
      <c r="A45" s="43"/>
      <c r="B45" s="44" t="s">
        <v>225</v>
      </c>
      <c r="C45" s="47"/>
      <c r="D45" s="47"/>
      <c r="E45" s="46">
        <v>14</v>
      </c>
      <c r="F45" s="46">
        <v>145683300</v>
      </c>
      <c r="G45" s="45">
        <v>89</v>
      </c>
      <c r="H45" s="45">
        <v>88</v>
      </c>
      <c r="I45" s="48">
        <v>1</v>
      </c>
      <c r="J45" s="44" t="s">
        <v>223</v>
      </c>
      <c r="N45" s="44"/>
      <c r="O45"/>
      <c r="Q45"/>
      <c r="R45"/>
      <c r="S45"/>
      <c r="T45"/>
    </row>
    <row r="46" spans="1:20" ht="21">
      <c r="A46" s="43"/>
      <c r="B46" s="44" t="s">
        <v>222</v>
      </c>
      <c r="C46" s="47"/>
      <c r="D46" s="47"/>
      <c r="E46" s="46">
        <v>8</v>
      </c>
      <c r="F46" s="46">
        <v>154935926</v>
      </c>
      <c r="G46" s="45">
        <v>42</v>
      </c>
      <c r="H46" s="45">
        <v>32</v>
      </c>
      <c r="I46" s="45">
        <v>10</v>
      </c>
      <c r="J46" s="44" t="s">
        <v>221</v>
      </c>
      <c r="N46" s="44"/>
      <c r="O46"/>
      <c r="Q46"/>
      <c r="R46"/>
      <c r="S46"/>
      <c r="T46"/>
    </row>
    <row r="47" spans="1:20" ht="21">
      <c r="A47" s="43"/>
      <c r="B47" s="44" t="s">
        <v>220</v>
      </c>
      <c r="C47" s="47"/>
      <c r="D47" s="47"/>
      <c r="E47" s="46">
        <v>15</v>
      </c>
      <c r="F47" s="46">
        <v>1415664000</v>
      </c>
      <c r="G47" s="45">
        <v>217</v>
      </c>
      <c r="H47" s="45">
        <v>191</v>
      </c>
      <c r="I47" s="45">
        <v>26</v>
      </c>
      <c r="J47" s="44" t="s">
        <v>219</v>
      </c>
      <c r="N47" s="44"/>
      <c r="O47"/>
      <c r="Q47"/>
      <c r="R47"/>
      <c r="S47"/>
      <c r="T47"/>
    </row>
    <row r="48" spans="1:20" ht="21">
      <c r="A48" s="43"/>
      <c r="B48" s="44" t="s">
        <v>218</v>
      </c>
      <c r="C48" s="47"/>
      <c r="D48" s="47"/>
      <c r="E48" s="46">
        <v>35</v>
      </c>
      <c r="F48" s="46">
        <v>4142252000</v>
      </c>
      <c r="G48" s="45">
        <v>2220</v>
      </c>
      <c r="H48" s="45">
        <v>1774</v>
      </c>
      <c r="I48" s="45">
        <v>446</v>
      </c>
      <c r="J48" s="44" t="s">
        <v>217</v>
      </c>
      <c r="N48" s="44"/>
      <c r="O48"/>
      <c r="Q48"/>
      <c r="R48"/>
      <c r="S48"/>
      <c r="T48"/>
    </row>
    <row r="49" spans="1:20" ht="4.2" customHeight="1">
      <c r="A49" s="36"/>
      <c r="B49" s="36"/>
      <c r="C49" s="36"/>
      <c r="D49" s="40"/>
      <c r="E49" s="39"/>
      <c r="F49" s="39"/>
      <c r="G49" s="38"/>
      <c r="H49" s="38"/>
      <c r="I49" s="37"/>
      <c r="J49" s="36"/>
      <c r="N49" s="44"/>
      <c r="O49"/>
      <c r="Q49"/>
      <c r="R49"/>
      <c r="S49"/>
      <c r="T49"/>
    </row>
    <row r="50" spans="1:20" ht="21">
      <c r="A50" s="32"/>
      <c r="B50" s="32"/>
      <c r="C50" s="32"/>
      <c r="D50" s="32"/>
      <c r="E50" s="34"/>
      <c r="F50" s="34"/>
      <c r="G50" s="32"/>
      <c r="H50" s="32"/>
      <c r="I50" s="32"/>
      <c r="J50" s="32"/>
      <c r="N50" s="44"/>
      <c r="O50"/>
      <c r="Q50"/>
      <c r="R50"/>
      <c r="S50"/>
      <c r="T50"/>
    </row>
    <row r="51" spans="1:20" ht="21">
      <c r="A51" s="32"/>
      <c r="B51" s="35" t="s">
        <v>216</v>
      </c>
      <c r="C51" s="32"/>
      <c r="D51" s="32"/>
      <c r="E51" s="34"/>
      <c r="F51" s="34"/>
      <c r="G51" s="32"/>
      <c r="H51" s="32"/>
      <c r="I51" s="32"/>
      <c r="J51" s="32"/>
      <c r="N51" s="44"/>
      <c r="O51"/>
      <c r="Q51"/>
      <c r="R51"/>
      <c r="S51"/>
      <c r="T51"/>
    </row>
    <row r="52" spans="1:20" ht="21">
      <c r="A52" s="32"/>
      <c r="B52" s="32" t="s">
        <v>215</v>
      </c>
      <c r="C52" s="32"/>
      <c r="D52" s="32"/>
      <c r="E52" s="34"/>
      <c r="F52" s="34"/>
      <c r="G52" s="32"/>
      <c r="H52" s="32"/>
      <c r="I52" s="32"/>
      <c r="J52" s="32"/>
      <c r="N52" s="44"/>
      <c r="O52"/>
      <c r="Q52"/>
      <c r="R52"/>
      <c r="S52"/>
      <c r="T52"/>
    </row>
    <row r="53" spans="1:20" ht="21">
      <c r="A53" s="32"/>
      <c r="B53" s="32"/>
      <c r="C53" s="32"/>
      <c r="D53" s="32"/>
      <c r="E53" s="34"/>
      <c r="F53" s="34"/>
      <c r="G53" s="32"/>
      <c r="H53" s="32"/>
      <c r="I53" s="32"/>
      <c r="J53" s="32"/>
      <c r="N53" s="44"/>
      <c r="O53"/>
      <c r="Q53"/>
      <c r="R53"/>
      <c r="S53"/>
      <c r="T53"/>
    </row>
    <row r="54" spans="1:20" ht="21">
      <c r="A54" s="32"/>
      <c r="B54" s="32"/>
      <c r="C54" s="32"/>
      <c r="D54" s="32"/>
      <c r="E54" s="34"/>
      <c r="F54" s="34"/>
      <c r="G54" s="32"/>
      <c r="H54" s="32"/>
      <c r="I54" s="32"/>
      <c r="J54" s="32"/>
      <c r="N54" s="44"/>
      <c r="O54"/>
      <c r="Q54"/>
      <c r="R54"/>
      <c r="S54"/>
      <c r="T54"/>
    </row>
    <row r="55" spans="1:20" ht="21">
      <c r="A55" s="32"/>
      <c r="B55" s="32"/>
      <c r="C55" s="32"/>
      <c r="D55" s="32"/>
      <c r="E55" s="34"/>
      <c r="F55" s="34"/>
      <c r="G55" s="33"/>
      <c r="H55" s="33"/>
      <c r="I55" s="33"/>
      <c r="J55" s="32"/>
      <c r="N55" s="44"/>
      <c r="O55"/>
      <c r="Q55"/>
      <c r="R55"/>
      <c r="S55"/>
      <c r="T55"/>
    </row>
    <row r="56" spans="1:20" ht="21">
      <c r="A56" s="32"/>
      <c r="B56" s="32"/>
      <c r="C56" s="32"/>
      <c r="D56" s="32"/>
      <c r="E56" s="34"/>
      <c r="F56" s="34"/>
      <c r="G56" s="33"/>
      <c r="H56" s="33"/>
      <c r="I56" s="33"/>
      <c r="J56" s="32"/>
      <c r="N56" s="44"/>
      <c r="O56"/>
      <c r="Q56"/>
      <c r="R56"/>
      <c r="S56"/>
      <c r="T56"/>
    </row>
    <row r="57" spans="1:20" ht="21">
      <c r="A57" s="32"/>
      <c r="B57" s="32"/>
      <c r="C57" s="32"/>
      <c r="D57" s="32"/>
      <c r="E57" s="34"/>
      <c r="F57" s="34"/>
      <c r="G57" s="33"/>
      <c r="H57" s="33"/>
      <c r="I57" s="33"/>
      <c r="J57" s="32"/>
      <c r="N57" s="44"/>
      <c r="O57"/>
      <c r="Q57"/>
      <c r="R57"/>
      <c r="S57"/>
      <c r="T57"/>
    </row>
    <row r="58" spans="1:20" ht="21">
      <c r="A58" s="32"/>
      <c r="B58" s="32"/>
      <c r="C58" s="32"/>
      <c r="D58" s="32"/>
      <c r="E58" s="34"/>
      <c r="F58" s="34"/>
      <c r="G58" s="33"/>
      <c r="H58" s="33"/>
      <c r="I58" s="33"/>
      <c r="J58" s="32"/>
      <c r="N58" s="44"/>
      <c r="O58"/>
      <c r="Q58"/>
      <c r="R58"/>
      <c r="S58"/>
      <c r="T58"/>
    </row>
    <row r="59" spans="1:20" ht="21">
      <c r="A59" s="32"/>
      <c r="B59" s="32"/>
      <c r="C59" s="32"/>
      <c r="D59" s="32"/>
      <c r="E59" s="34"/>
      <c r="F59" s="34"/>
      <c r="G59" s="33"/>
      <c r="H59" s="33"/>
      <c r="I59" s="33"/>
      <c r="J59" s="32"/>
      <c r="N59" s="44"/>
      <c r="O59"/>
      <c r="Q59"/>
      <c r="R59"/>
      <c r="S59"/>
      <c r="T59"/>
    </row>
    <row r="60" spans="1:20" ht="21">
      <c r="A60" s="32"/>
      <c r="B60" s="32"/>
      <c r="C60" s="32"/>
      <c r="D60" s="32"/>
      <c r="E60" s="34"/>
      <c r="F60" s="34"/>
      <c r="G60" s="33"/>
      <c r="H60" s="33"/>
      <c r="I60" s="33"/>
      <c r="J60" s="32"/>
      <c r="N60" s="44"/>
      <c r="O60"/>
      <c r="Q60"/>
      <c r="R60"/>
      <c r="S60"/>
      <c r="T60"/>
    </row>
    <row r="61" spans="1:20" ht="21">
      <c r="A61" s="32"/>
      <c r="B61" s="32"/>
      <c r="C61" s="32"/>
      <c r="D61" s="32"/>
      <c r="E61" s="34"/>
      <c r="F61" s="34"/>
      <c r="G61" s="33"/>
      <c r="H61" s="33"/>
      <c r="I61" s="33"/>
      <c r="J61" s="32"/>
      <c r="N61" s="44"/>
      <c r="O61"/>
      <c r="Q61"/>
      <c r="R61"/>
      <c r="S61"/>
      <c r="T61"/>
    </row>
    <row r="62" spans="1:20" ht="21">
      <c r="A62" s="32"/>
      <c r="B62" s="32"/>
      <c r="C62" s="32"/>
      <c r="D62" s="32"/>
      <c r="E62" s="34"/>
      <c r="F62" s="34"/>
      <c r="G62" s="33"/>
      <c r="H62" s="33"/>
      <c r="I62" s="33"/>
      <c r="J62" s="32"/>
      <c r="N62" s="44"/>
      <c r="O62"/>
      <c r="Q62"/>
      <c r="R62"/>
      <c r="S62"/>
      <c r="T62"/>
    </row>
    <row r="63" spans="1:20" ht="21">
      <c r="A63" s="32"/>
      <c r="B63" s="32"/>
      <c r="C63" s="32"/>
      <c r="D63" s="32"/>
      <c r="E63" s="34"/>
      <c r="F63" s="34"/>
      <c r="G63" s="33"/>
      <c r="H63" s="33"/>
      <c r="I63" s="33"/>
      <c r="J63" s="32"/>
      <c r="N63" s="44"/>
      <c r="O63"/>
      <c r="Q63"/>
      <c r="R63"/>
      <c r="S63"/>
      <c r="T63"/>
    </row>
    <row r="64" spans="1:20" ht="21">
      <c r="A64" s="32"/>
      <c r="B64" s="32"/>
      <c r="C64" s="32"/>
      <c r="D64" s="32"/>
      <c r="E64" s="34"/>
      <c r="F64" s="34"/>
      <c r="G64" s="33"/>
      <c r="H64" s="33"/>
      <c r="I64" s="33"/>
      <c r="J64" s="32"/>
      <c r="N64" s="44"/>
      <c r="O64"/>
      <c r="Q64"/>
      <c r="R64"/>
      <c r="S64"/>
      <c r="T64"/>
    </row>
    <row r="65" spans="1:20" ht="21">
      <c r="A65" s="32"/>
      <c r="B65" s="32"/>
      <c r="C65" s="32"/>
      <c r="D65" s="32"/>
      <c r="E65" s="34"/>
      <c r="F65" s="34"/>
      <c r="G65" s="33"/>
      <c r="H65" s="33"/>
      <c r="I65" s="33"/>
      <c r="J65" s="32"/>
      <c r="N65" s="44"/>
      <c r="O65"/>
      <c r="Q65"/>
      <c r="R65"/>
      <c r="S65"/>
      <c r="T65"/>
    </row>
    <row r="66" spans="1:20" ht="21">
      <c r="A66" s="32"/>
      <c r="B66" s="32"/>
      <c r="C66" s="32"/>
      <c r="D66" s="32"/>
      <c r="E66" s="34"/>
      <c r="F66" s="34"/>
      <c r="G66" s="33"/>
      <c r="H66" s="33"/>
      <c r="I66" s="33"/>
      <c r="J66" s="32"/>
      <c r="N66" s="44"/>
      <c r="O66"/>
      <c r="Q66"/>
      <c r="R66"/>
      <c r="S66"/>
      <c r="T66"/>
    </row>
    <row r="67" spans="1:20" ht="21">
      <c r="A67" s="32"/>
      <c r="B67" s="32"/>
      <c r="C67" s="32"/>
      <c r="D67" s="32"/>
      <c r="E67" s="34"/>
      <c r="F67" s="34"/>
      <c r="G67" s="33"/>
      <c r="H67" s="33"/>
      <c r="I67" s="33"/>
      <c r="J67" s="32"/>
      <c r="Q67"/>
    </row>
    <row r="68" spans="1:20">
      <c r="A68" s="32"/>
      <c r="B68" s="32"/>
      <c r="C68" s="32"/>
      <c r="D68" s="32"/>
      <c r="E68" s="34"/>
      <c r="F68" s="34"/>
      <c r="G68" s="33"/>
      <c r="H68" s="33"/>
      <c r="I68" s="33"/>
      <c r="J68" s="32"/>
    </row>
    <row r="69" spans="1:20">
      <c r="A69" s="32"/>
      <c r="B69" s="32"/>
      <c r="C69" s="32"/>
      <c r="D69" s="32"/>
      <c r="E69" s="34"/>
      <c r="F69" s="34"/>
      <c r="G69" s="33"/>
      <c r="H69" s="33"/>
      <c r="I69" s="33"/>
      <c r="J69" s="32"/>
    </row>
  </sheetData>
  <sortState ref="N36:T67">
    <sortCondition ref="O36:O67"/>
  </sortState>
  <mergeCells count="9">
    <mergeCell ref="J33:J34"/>
    <mergeCell ref="A5:D6"/>
    <mergeCell ref="J5:J6"/>
    <mergeCell ref="G4:I4"/>
    <mergeCell ref="G5:I5"/>
    <mergeCell ref="A8:D8"/>
    <mergeCell ref="G32:I32"/>
    <mergeCell ref="A33:D34"/>
    <mergeCell ref="G33:I33"/>
  </mergeCells>
  <pageMargins left="0.82" right="0.21" top="0.78740157480314965" bottom="0.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7"/>
  <sheetViews>
    <sheetView showGridLines="0" topLeftCell="H15" workbookViewId="0">
      <selection activeCell="S22" sqref="S22"/>
    </sheetView>
  </sheetViews>
  <sheetFormatPr defaultColWidth="9.125" defaultRowHeight="18"/>
  <cols>
    <col min="1" max="1" width="2" style="17" customWidth="1"/>
    <col min="2" max="2" width="6" style="17" customWidth="1"/>
    <col min="3" max="3" width="5.625" style="17" customWidth="1"/>
    <col min="4" max="4" width="0.625" style="17" customWidth="1"/>
    <col min="5" max="5" width="15.75" style="17" customWidth="1"/>
    <col min="6" max="6" width="12.75" style="17" hidden="1" customWidth="1"/>
    <col min="7" max="7" width="1.75" style="17" hidden="1" customWidth="1"/>
    <col min="8" max="8" width="11.625" style="17" customWidth="1"/>
    <col min="9" max="9" width="1.25" style="17" customWidth="1"/>
    <col min="10" max="10" width="11.5" style="17" customWidth="1"/>
    <col min="11" max="11" width="0.75" style="17" customWidth="1"/>
    <col min="12" max="12" width="11.25" style="17" customWidth="1"/>
    <col min="13" max="13" width="0.75" style="17" customWidth="1"/>
    <col min="14" max="14" width="11.25" style="17" customWidth="1"/>
    <col min="15" max="15" width="12.375" style="17" customWidth="1"/>
    <col min="16" max="16" width="0.75" style="17" customWidth="1"/>
    <col min="17" max="17" width="0.625" style="17" customWidth="1"/>
    <col min="18" max="18" width="2.375" style="17" customWidth="1"/>
    <col min="19" max="19" width="33.75" style="6" customWidth="1"/>
    <col min="20" max="20" width="2.25" style="6" customWidth="1"/>
    <col min="21" max="21" width="4.125" style="6" customWidth="1"/>
    <col min="22" max="16384" width="9.125" style="6"/>
  </cols>
  <sheetData>
    <row r="1" spans="1:19" s="3" customFormat="1">
      <c r="B1" s="1" t="s">
        <v>350</v>
      </c>
      <c r="C1" s="2"/>
      <c r="D1" s="1"/>
      <c r="E1" s="1" t="s">
        <v>368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B2" s="1" t="s">
        <v>351</v>
      </c>
      <c r="C2" s="2"/>
      <c r="D2" s="4"/>
      <c r="E2" s="1" t="s">
        <v>369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ht="20.25" customHeight="1">
      <c r="A4" s="261" t="s">
        <v>125</v>
      </c>
      <c r="B4" s="261"/>
      <c r="C4" s="261"/>
      <c r="D4" s="261"/>
      <c r="E4" s="262"/>
      <c r="F4" s="109">
        <v>2556</v>
      </c>
      <c r="G4" s="110"/>
      <c r="H4" s="109">
        <v>2557</v>
      </c>
      <c r="I4" s="110"/>
      <c r="J4" s="109">
        <v>2558</v>
      </c>
      <c r="K4" s="110"/>
      <c r="L4" s="201">
        <v>2559</v>
      </c>
      <c r="M4" s="209"/>
      <c r="N4" s="215">
        <v>2560</v>
      </c>
      <c r="O4" s="201">
        <v>2561</v>
      </c>
      <c r="P4" s="209"/>
      <c r="Q4" s="145"/>
      <c r="R4" s="145"/>
      <c r="S4" s="261" t="s">
        <v>126</v>
      </c>
    </row>
    <row r="5" spans="1:19" ht="20.25" customHeight="1">
      <c r="A5" s="263"/>
      <c r="B5" s="263"/>
      <c r="C5" s="263"/>
      <c r="D5" s="263"/>
      <c r="E5" s="264"/>
      <c r="F5" s="111" t="s">
        <v>214</v>
      </c>
      <c r="G5" s="112"/>
      <c r="H5" s="111" t="s">
        <v>210</v>
      </c>
      <c r="I5" s="112"/>
      <c r="J5" s="111" t="s">
        <v>211</v>
      </c>
      <c r="K5" s="112"/>
      <c r="L5" s="202" t="s">
        <v>212</v>
      </c>
      <c r="M5" s="210"/>
      <c r="N5" s="216" t="s">
        <v>317</v>
      </c>
      <c r="O5" s="202" t="s">
        <v>358</v>
      </c>
      <c r="P5" s="210"/>
      <c r="Q5" s="144"/>
      <c r="R5" s="144"/>
      <c r="S5" s="263"/>
    </row>
    <row r="6" spans="1:19" ht="3" customHeight="1">
      <c r="A6" s="143"/>
      <c r="B6" s="143"/>
      <c r="C6" s="143"/>
      <c r="D6" s="143"/>
      <c r="E6" s="143"/>
      <c r="F6" s="142"/>
      <c r="G6" s="141"/>
      <c r="H6" s="142"/>
      <c r="I6" s="141"/>
      <c r="J6" s="142"/>
      <c r="K6" s="141"/>
      <c r="L6" s="142"/>
      <c r="M6" s="141"/>
      <c r="N6" s="211"/>
      <c r="O6" s="143"/>
      <c r="P6" s="217"/>
      <c r="Q6" s="6"/>
      <c r="R6" s="6"/>
    </row>
    <row r="7" spans="1:19" ht="21.6" customHeight="1">
      <c r="A7" s="68" t="s">
        <v>7</v>
      </c>
      <c r="B7" s="44"/>
      <c r="C7" s="44"/>
      <c r="D7" s="44"/>
      <c r="E7" s="67"/>
      <c r="F7" s="65">
        <v>77</v>
      </c>
      <c r="G7" s="66"/>
      <c r="H7" s="65">
        <v>77</v>
      </c>
      <c r="I7" s="106"/>
      <c r="J7" s="65">
        <v>77</v>
      </c>
      <c r="K7" s="106"/>
      <c r="L7" s="65">
        <v>57</v>
      </c>
      <c r="M7" s="106"/>
      <c r="N7" s="212">
        <v>67</v>
      </c>
      <c r="O7" s="65">
        <v>62</v>
      </c>
      <c r="P7" s="106"/>
      <c r="Q7" s="105"/>
      <c r="R7" s="61" t="s">
        <v>127</v>
      </c>
      <c r="S7" s="53"/>
    </row>
    <row r="8" spans="1:19" ht="21.6" customHeight="1">
      <c r="A8" s="64" t="s">
        <v>8</v>
      </c>
      <c r="B8" s="49"/>
      <c r="C8" s="57"/>
      <c r="D8" s="57"/>
      <c r="E8" s="57"/>
      <c r="F8" s="62">
        <v>321</v>
      </c>
      <c r="G8" s="63"/>
      <c r="H8" s="62">
        <v>321</v>
      </c>
      <c r="I8" s="56"/>
      <c r="J8" s="62">
        <v>314</v>
      </c>
      <c r="K8" s="56"/>
      <c r="L8" s="62">
        <v>314</v>
      </c>
      <c r="M8" s="56"/>
      <c r="N8" s="213">
        <v>314</v>
      </c>
      <c r="O8" s="207">
        <v>317</v>
      </c>
      <c r="P8" s="56"/>
      <c r="Q8" s="43"/>
      <c r="R8" s="61" t="s">
        <v>128</v>
      </c>
      <c r="S8" s="53"/>
    </row>
    <row r="9" spans="1:19" ht="21.6" customHeight="1">
      <c r="A9" s="64" t="s">
        <v>129</v>
      </c>
      <c r="B9" s="49"/>
      <c r="C9" s="57"/>
      <c r="D9" s="57"/>
      <c r="E9" s="57"/>
      <c r="F9" s="62">
        <v>4591291</v>
      </c>
      <c r="G9" s="63"/>
      <c r="H9" s="62">
        <v>6093551</v>
      </c>
      <c r="I9" s="56"/>
      <c r="J9" s="62">
        <f>SUM(J10:J22)</f>
        <v>6518755</v>
      </c>
      <c r="K9" s="56"/>
      <c r="L9" s="62">
        <v>6741923</v>
      </c>
      <c r="M9" s="56"/>
      <c r="N9" s="213">
        <f>SUM(N10:N22)</f>
        <v>6254564.1399999997</v>
      </c>
      <c r="O9" s="62">
        <f>SUM(O10:P23)</f>
        <v>6490848.5500000007</v>
      </c>
      <c r="P9" s="56"/>
      <c r="Q9" s="43"/>
      <c r="R9" s="61" t="s">
        <v>9</v>
      </c>
      <c r="S9" s="53"/>
    </row>
    <row r="10" spans="1:19" ht="21.6" customHeight="1">
      <c r="A10" s="57"/>
      <c r="B10" s="49" t="s">
        <v>309</v>
      </c>
      <c r="C10" s="49"/>
      <c r="D10" s="57"/>
      <c r="E10" s="57"/>
      <c r="F10" s="59">
        <v>1415901</v>
      </c>
      <c r="G10" s="60"/>
      <c r="H10" s="59">
        <v>1710624</v>
      </c>
      <c r="I10" s="56"/>
      <c r="J10" s="59">
        <f>161701+126160+142608+185361+124558+110572+76247+154263+71727+106100+130311+141076</f>
        <v>1530684</v>
      </c>
      <c r="K10" s="56"/>
      <c r="L10" s="59">
        <v>1988508</v>
      </c>
      <c r="M10" s="56"/>
      <c r="N10" s="214">
        <v>2037784</v>
      </c>
      <c r="O10" s="208">
        <v>2081713</v>
      </c>
      <c r="P10" s="56"/>
      <c r="Q10" s="43"/>
      <c r="R10" s="53" t="s">
        <v>308</v>
      </c>
      <c r="S10" s="53"/>
    </row>
    <row r="11" spans="1:19" ht="21.6" customHeight="1">
      <c r="A11" s="57"/>
      <c r="B11" s="49" t="s">
        <v>307</v>
      </c>
      <c r="C11" s="49"/>
      <c r="D11" s="57"/>
      <c r="E11" s="57"/>
      <c r="F11" s="59" t="s">
        <v>224</v>
      </c>
      <c r="G11" s="60"/>
      <c r="H11" s="59" t="s">
        <v>224</v>
      </c>
      <c r="I11" s="56"/>
      <c r="J11" s="59" t="s">
        <v>224</v>
      </c>
      <c r="K11" s="56"/>
      <c r="L11" s="59" t="s">
        <v>224</v>
      </c>
      <c r="M11" s="56"/>
      <c r="N11" s="214" t="s">
        <v>318</v>
      </c>
      <c r="O11" s="59" t="s">
        <v>318</v>
      </c>
      <c r="P11" s="56"/>
      <c r="Q11" s="43"/>
      <c r="R11" s="53" t="s">
        <v>306</v>
      </c>
      <c r="S11" s="53"/>
    </row>
    <row r="12" spans="1:19" ht="21.6" customHeight="1">
      <c r="A12" s="57"/>
      <c r="B12" s="49" t="s">
        <v>305</v>
      </c>
      <c r="C12" s="49"/>
      <c r="D12" s="57"/>
      <c r="E12" s="57"/>
      <c r="F12" s="59" t="s">
        <v>224</v>
      </c>
      <c r="G12" s="60"/>
      <c r="H12" s="59" t="s">
        <v>224</v>
      </c>
      <c r="I12" s="56"/>
      <c r="J12" s="59" t="s">
        <v>224</v>
      </c>
      <c r="K12" s="56"/>
      <c r="L12" s="59" t="s">
        <v>224</v>
      </c>
      <c r="M12" s="56"/>
      <c r="N12" s="214" t="s">
        <v>318</v>
      </c>
      <c r="O12" s="59" t="s">
        <v>318</v>
      </c>
      <c r="P12" s="56"/>
      <c r="Q12" s="43"/>
      <c r="R12" s="53" t="s">
        <v>304</v>
      </c>
      <c r="S12" s="53"/>
    </row>
    <row r="13" spans="1:19" ht="21.6" customHeight="1">
      <c r="A13" s="57"/>
      <c r="B13" s="49" t="s">
        <v>303</v>
      </c>
      <c r="C13" s="49"/>
      <c r="D13" s="57"/>
      <c r="E13" s="57"/>
      <c r="F13" s="59" t="s">
        <v>224</v>
      </c>
      <c r="G13" s="60"/>
      <c r="H13" s="59" t="s">
        <v>224</v>
      </c>
      <c r="I13" s="56"/>
      <c r="J13" s="59" t="s">
        <v>224</v>
      </c>
      <c r="K13" s="56"/>
      <c r="L13" s="59" t="s">
        <v>224</v>
      </c>
      <c r="M13" s="56"/>
      <c r="N13" s="214" t="s">
        <v>318</v>
      </c>
      <c r="O13" s="59" t="s">
        <v>318</v>
      </c>
      <c r="P13" s="56"/>
      <c r="Q13" s="43"/>
      <c r="R13" s="53" t="s">
        <v>302</v>
      </c>
      <c r="S13" s="53"/>
    </row>
    <row r="14" spans="1:19" ht="21.6" customHeight="1">
      <c r="A14" s="57"/>
      <c r="B14" s="49" t="s">
        <v>301</v>
      </c>
      <c r="C14" s="49"/>
      <c r="D14" s="57"/>
      <c r="E14" s="57"/>
      <c r="F14" s="59" t="s">
        <v>224</v>
      </c>
      <c r="G14" s="60"/>
      <c r="H14" s="59" t="s">
        <v>224</v>
      </c>
      <c r="I14" s="56"/>
      <c r="J14" s="59">
        <v>3330</v>
      </c>
      <c r="K14" s="56"/>
      <c r="L14" s="59">
        <v>96768</v>
      </c>
      <c r="M14" s="56"/>
      <c r="N14" s="214">
        <v>147467</v>
      </c>
      <c r="O14" s="208">
        <v>3510</v>
      </c>
      <c r="P14" s="56"/>
      <c r="Q14" s="43"/>
      <c r="R14" s="53" t="s">
        <v>300</v>
      </c>
      <c r="S14" s="53"/>
    </row>
    <row r="15" spans="1:19" ht="21.6" customHeight="1">
      <c r="A15" s="57"/>
      <c r="B15" s="49" t="s">
        <v>299</v>
      </c>
      <c r="C15" s="49"/>
      <c r="D15" s="57"/>
      <c r="E15" s="57"/>
      <c r="F15" s="59">
        <v>15046</v>
      </c>
      <c r="G15" s="60"/>
      <c r="H15" s="59">
        <v>51745</v>
      </c>
      <c r="I15" s="56"/>
      <c r="J15" s="59">
        <v>70411</v>
      </c>
      <c r="K15" s="56"/>
      <c r="L15" s="59">
        <v>126919</v>
      </c>
      <c r="M15" s="56"/>
      <c r="N15" s="214">
        <v>6683</v>
      </c>
      <c r="O15" s="59" t="s">
        <v>318</v>
      </c>
      <c r="P15" s="56"/>
      <c r="Q15" s="43"/>
      <c r="R15" s="53" t="s">
        <v>298</v>
      </c>
      <c r="S15" s="53"/>
    </row>
    <row r="16" spans="1:19" ht="21.6" customHeight="1">
      <c r="A16" s="57"/>
      <c r="B16" s="49" t="s">
        <v>297</v>
      </c>
      <c r="C16" s="49"/>
      <c r="D16" s="57"/>
      <c r="E16" s="57"/>
      <c r="F16" s="59">
        <v>2165</v>
      </c>
      <c r="G16" s="60"/>
      <c r="H16" s="59">
        <v>2165</v>
      </c>
      <c r="I16" s="56"/>
      <c r="J16" s="59">
        <v>7042</v>
      </c>
      <c r="K16" s="56"/>
      <c r="L16" s="59">
        <v>1943</v>
      </c>
      <c r="M16" s="56"/>
      <c r="N16" s="214">
        <v>4100.67</v>
      </c>
      <c r="O16" s="208">
        <v>12553.89</v>
      </c>
      <c r="P16" s="56"/>
      <c r="Q16" s="43"/>
      <c r="R16" s="53" t="s">
        <v>296</v>
      </c>
      <c r="S16" s="53"/>
    </row>
    <row r="17" spans="1:19" ht="21.6" customHeight="1">
      <c r="A17" s="57"/>
      <c r="B17" s="49" t="s">
        <v>295</v>
      </c>
      <c r="C17" s="49"/>
      <c r="D17" s="57"/>
      <c r="E17" s="57"/>
      <c r="F17" s="59" t="s">
        <v>224</v>
      </c>
      <c r="G17" s="60"/>
      <c r="H17" s="59" t="s">
        <v>224</v>
      </c>
      <c r="I17" s="56"/>
      <c r="J17" s="59" t="s">
        <v>224</v>
      </c>
      <c r="K17" s="56"/>
      <c r="L17" s="59" t="s">
        <v>224</v>
      </c>
      <c r="M17" s="56"/>
      <c r="N17" s="214" t="s">
        <v>318</v>
      </c>
      <c r="O17" s="59" t="s">
        <v>318</v>
      </c>
      <c r="P17" s="56"/>
      <c r="Q17" s="43"/>
      <c r="R17" s="53" t="s">
        <v>294</v>
      </c>
      <c r="S17" s="53"/>
    </row>
    <row r="18" spans="1:19" ht="21.6" customHeight="1">
      <c r="A18" s="57"/>
      <c r="B18" s="49" t="s">
        <v>293</v>
      </c>
      <c r="C18" s="49"/>
      <c r="D18" s="57"/>
      <c r="E18" s="57"/>
      <c r="F18" s="59">
        <v>2130582</v>
      </c>
      <c r="G18" s="60"/>
      <c r="H18" s="59">
        <v>2207402</v>
      </c>
      <c r="I18" s="56"/>
      <c r="J18" s="59">
        <v>2251712</v>
      </c>
      <c r="K18" s="56"/>
      <c r="L18" s="59">
        <v>2325693</v>
      </c>
      <c r="M18" s="56"/>
      <c r="N18" s="214">
        <v>2030953</v>
      </c>
      <c r="O18" s="208">
        <v>1822687</v>
      </c>
      <c r="P18" s="56"/>
      <c r="Q18" s="43"/>
      <c r="R18" s="53" t="s">
        <v>292</v>
      </c>
      <c r="S18" s="53"/>
    </row>
    <row r="19" spans="1:19" ht="21.6" customHeight="1">
      <c r="A19" s="57"/>
      <c r="B19" s="49" t="s">
        <v>291</v>
      </c>
      <c r="C19" s="49"/>
      <c r="D19" s="57"/>
      <c r="E19" s="57"/>
      <c r="F19" s="59">
        <v>176243</v>
      </c>
      <c r="G19" s="60"/>
      <c r="H19" s="59">
        <v>89907</v>
      </c>
      <c r="I19" s="56"/>
      <c r="J19" s="59">
        <v>222491</v>
      </c>
      <c r="K19" s="56"/>
      <c r="L19" s="59">
        <v>46942</v>
      </c>
      <c r="M19" s="56"/>
      <c r="N19" s="214">
        <v>109559.45</v>
      </c>
      <c r="O19" s="208">
        <v>253962.02</v>
      </c>
      <c r="P19" s="56"/>
      <c r="Q19" s="43"/>
      <c r="R19" s="53" t="s">
        <v>290</v>
      </c>
      <c r="S19" s="53"/>
    </row>
    <row r="20" spans="1:19" ht="21.6" customHeight="1">
      <c r="A20" s="57"/>
      <c r="B20" s="49" t="s">
        <v>289</v>
      </c>
      <c r="C20" s="49"/>
      <c r="D20" s="57"/>
      <c r="E20" s="57"/>
      <c r="F20" s="59">
        <v>29354</v>
      </c>
      <c r="G20" s="60"/>
      <c r="H20" s="59">
        <v>208</v>
      </c>
      <c r="I20" s="56"/>
      <c r="J20" s="59">
        <v>385</v>
      </c>
      <c r="K20" s="56"/>
      <c r="L20" s="59">
        <v>150</v>
      </c>
      <c r="M20" s="56"/>
      <c r="N20" s="214">
        <v>412.02</v>
      </c>
      <c r="O20" s="208">
        <v>14193.64</v>
      </c>
      <c r="P20" s="56"/>
      <c r="Q20" s="43"/>
      <c r="R20" s="53" t="s">
        <v>288</v>
      </c>
      <c r="S20" s="53"/>
    </row>
    <row r="21" spans="1:19" ht="21.6" customHeight="1">
      <c r="A21" s="57"/>
      <c r="B21" s="49" t="s">
        <v>287</v>
      </c>
      <c r="C21" s="49"/>
      <c r="D21" s="57"/>
      <c r="E21" s="57"/>
      <c r="F21" s="59" t="s">
        <v>224</v>
      </c>
      <c r="G21" s="60"/>
      <c r="H21" s="59">
        <v>1281500</v>
      </c>
      <c r="I21" s="56"/>
      <c r="J21" s="59">
        <v>1382700</v>
      </c>
      <c r="K21" s="56"/>
      <c r="L21" s="59">
        <v>1355000</v>
      </c>
      <c r="M21" s="56"/>
      <c r="N21" s="214">
        <v>1472605</v>
      </c>
      <c r="O21" s="208">
        <v>1487838</v>
      </c>
      <c r="P21" s="56"/>
      <c r="Q21" s="43"/>
      <c r="R21" s="53" t="s">
        <v>286</v>
      </c>
      <c r="S21" s="53"/>
    </row>
    <row r="22" spans="1:19" s="8" customFormat="1" ht="21.6" customHeight="1">
      <c r="A22" s="57"/>
      <c r="B22" s="49" t="s">
        <v>285</v>
      </c>
      <c r="C22" s="49"/>
      <c r="D22" s="57"/>
      <c r="E22" s="57"/>
      <c r="F22" s="59">
        <v>822000</v>
      </c>
      <c r="G22" s="60"/>
      <c r="H22" s="59">
        <v>750000</v>
      </c>
      <c r="I22" s="56"/>
      <c r="J22" s="59">
        <v>1050000</v>
      </c>
      <c r="K22" s="56"/>
      <c r="L22" s="59">
        <v>800000</v>
      </c>
      <c r="M22" s="56"/>
      <c r="N22" s="214">
        <v>445000</v>
      </c>
      <c r="O22" s="208">
        <v>553516</v>
      </c>
      <c r="P22" s="56"/>
      <c r="Q22" s="43"/>
      <c r="R22" s="53" t="s">
        <v>284</v>
      </c>
      <c r="S22" s="53"/>
    </row>
    <row r="23" spans="1:19" s="8" customFormat="1" ht="18" customHeight="1">
      <c r="A23" s="31"/>
      <c r="B23" s="31" t="s">
        <v>106</v>
      </c>
      <c r="C23" s="31"/>
      <c r="D23" s="31"/>
      <c r="E23" s="42"/>
      <c r="F23" s="41"/>
      <c r="G23" s="42"/>
      <c r="H23" s="59" t="s">
        <v>224</v>
      </c>
      <c r="I23" s="56"/>
      <c r="J23" s="59" t="s">
        <v>224</v>
      </c>
      <c r="K23" s="56"/>
      <c r="L23" s="59" t="s">
        <v>224</v>
      </c>
      <c r="M23" s="56"/>
      <c r="N23" s="214" t="s">
        <v>318</v>
      </c>
      <c r="O23" s="208">
        <v>260875</v>
      </c>
      <c r="P23" s="42"/>
      <c r="Q23" s="31"/>
      <c r="R23" s="182" t="s">
        <v>18</v>
      </c>
      <c r="S23" s="31"/>
    </row>
    <row r="24" spans="1:19" ht="6" customHeight="1">
      <c r="A24" s="36"/>
      <c r="B24" s="36"/>
      <c r="C24" s="36"/>
      <c r="D24" s="36"/>
      <c r="E24" s="40"/>
      <c r="F24" s="38"/>
      <c r="G24" s="40"/>
      <c r="H24" s="38"/>
      <c r="I24" s="40"/>
      <c r="J24" s="36"/>
      <c r="K24" s="36"/>
      <c r="L24" s="38"/>
      <c r="M24" s="40"/>
      <c r="N24" s="37"/>
      <c r="O24" s="36"/>
      <c r="P24" s="40"/>
      <c r="Q24" s="36"/>
      <c r="R24" s="36"/>
      <c r="S24" s="36"/>
    </row>
    <row r="25" spans="1:19" ht="5.4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1"/>
    </row>
    <row r="26" spans="1:19">
      <c r="A26" s="35" t="s">
        <v>283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</row>
    <row r="27" spans="1:19">
      <c r="A27" s="35" t="s">
        <v>282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52"/>
    </row>
  </sheetData>
  <mergeCells count="2">
    <mergeCell ref="A4:E5"/>
    <mergeCell ref="S4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T46"/>
  <sheetViews>
    <sheetView showGridLines="0" topLeftCell="A10" workbookViewId="0">
      <selection activeCell="A29" sqref="A28:XFD29"/>
    </sheetView>
  </sheetViews>
  <sheetFormatPr defaultColWidth="9.125" defaultRowHeight="18"/>
  <cols>
    <col min="1" max="2" width="1.75" style="17" customWidth="1"/>
    <col min="3" max="4" width="5.875" style="17" customWidth="1"/>
    <col min="5" max="5" width="9.125" style="17" customWidth="1"/>
    <col min="6" max="7" width="7" style="17" customWidth="1"/>
    <col min="8" max="8" width="10.375" style="17" customWidth="1"/>
    <col min="9" max="10" width="6.875" style="17" customWidth="1"/>
    <col min="11" max="11" width="10.375" style="17" customWidth="1"/>
    <col min="12" max="13" width="6.875" style="17" customWidth="1"/>
    <col min="14" max="14" width="10.375" style="17" customWidth="1"/>
    <col min="15" max="16" width="6.875" style="17" customWidth="1"/>
    <col min="17" max="17" width="10.375" style="17" customWidth="1"/>
    <col min="18" max="19" width="1.125" style="17" customWidth="1"/>
    <col min="20" max="20" width="21.375" style="17" customWidth="1"/>
    <col min="21" max="21" width="2.25" style="17" customWidth="1"/>
    <col min="22" max="22" width="2.125" style="17" customWidth="1"/>
    <col min="23" max="16384" width="9.125" style="17"/>
  </cols>
  <sheetData>
    <row r="1" spans="1:20" s="1" customFormat="1" ht="24" customHeight="1">
      <c r="C1" s="159" t="s">
        <v>344</v>
      </c>
      <c r="D1" s="157"/>
      <c r="E1" s="159" t="s">
        <v>352</v>
      </c>
    </row>
    <row r="2" spans="1:20" s="5" customFormat="1" ht="20.25" customHeight="1">
      <c r="C2" s="1" t="s">
        <v>345</v>
      </c>
      <c r="D2" s="157"/>
      <c r="E2" s="158" t="s">
        <v>346</v>
      </c>
    </row>
    <row r="3" spans="1:20" s="5" customFormat="1" ht="3" customHeight="1">
      <c r="C3" s="140"/>
      <c r="D3" s="157"/>
      <c r="E3" s="140"/>
    </row>
    <row r="4" spans="1:20" s="132" customFormat="1" ht="13.8" customHeight="1">
      <c r="A4" s="269" t="s">
        <v>51</v>
      </c>
      <c r="B4" s="269"/>
      <c r="C4" s="261"/>
      <c r="D4" s="261"/>
      <c r="E4" s="262"/>
      <c r="F4" s="274" t="s">
        <v>50</v>
      </c>
      <c r="G4" s="275"/>
      <c r="H4" s="275"/>
      <c r="I4" s="275"/>
      <c r="J4" s="275"/>
      <c r="K4" s="276"/>
      <c r="L4" s="274" t="s">
        <v>49</v>
      </c>
      <c r="M4" s="275"/>
      <c r="N4" s="275"/>
      <c r="O4" s="275"/>
      <c r="P4" s="275"/>
      <c r="Q4" s="276"/>
      <c r="R4" s="156"/>
      <c r="S4" s="156"/>
      <c r="T4" s="269" t="s">
        <v>48</v>
      </c>
    </row>
    <row r="5" spans="1:20" s="132" customFormat="1" ht="18.75" customHeight="1">
      <c r="A5" s="270"/>
      <c r="B5" s="270"/>
      <c r="C5" s="270"/>
      <c r="D5" s="270"/>
      <c r="E5" s="271"/>
      <c r="F5" s="285" t="s">
        <v>47</v>
      </c>
      <c r="G5" s="293"/>
      <c r="H5" s="294"/>
      <c r="I5" s="295" t="s">
        <v>46</v>
      </c>
      <c r="J5" s="296"/>
      <c r="K5" s="294"/>
      <c r="L5" s="285" t="s">
        <v>47</v>
      </c>
      <c r="M5" s="293"/>
      <c r="N5" s="294"/>
      <c r="O5" s="295" t="s">
        <v>46</v>
      </c>
      <c r="P5" s="296"/>
      <c r="Q5" s="294"/>
      <c r="R5" s="115"/>
      <c r="S5" s="115"/>
      <c r="T5" s="277"/>
    </row>
    <row r="6" spans="1:20" s="132" customFormat="1" ht="18.75" customHeight="1">
      <c r="A6" s="270"/>
      <c r="B6" s="270"/>
      <c r="C6" s="270"/>
      <c r="D6" s="270"/>
      <c r="E6" s="271"/>
      <c r="F6" s="267" t="s">
        <v>45</v>
      </c>
      <c r="G6" s="268"/>
      <c r="H6" s="155" t="s">
        <v>44</v>
      </c>
      <c r="I6" s="267" t="s">
        <v>45</v>
      </c>
      <c r="J6" s="268"/>
      <c r="K6" s="155" t="s">
        <v>44</v>
      </c>
      <c r="L6" s="267" t="s">
        <v>45</v>
      </c>
      <c r="M6" s="268"/>
      <c r="N6" s="155" t="s">
        <v>44</v>
      </c>
      <c r="O6" s="267" t="s">
        <v>45</v>
      </c>
      <c r="P6" s="268"/>
      <c r="Q6" s="155" t="s">
        <v>44</v>
      </c>
      <c r="R6" s="115"/>
      <c r="S6" s="115"/>
      <c r="T6" s="277"/>
    </row>
    <row r="7" spans="1:20" s="132" customFormat="1" ht="13.8" customHeight="1">
      <c r="A7" s="270"/>
      <c r="B7" s="270"/>
      <c r="C7" s="270"/>
      <c r="D7" s="270"/>
      <c r="E7" s="271"/>
      <c r="F7" s="287" t="s">
        <v>43</v>
      </c>
      <c r="G7" s="288"/>
      <c r="H7" s="154" t="s">
        <v>42</v>
      </c>
      <c r="I7" s="287" t="s">
        <v>43</v>
      </c>
      <c r="J7" s="288"/>
      <c r="K7" s="154" t="s">
        <v>42</v>
      </c>
      <c r="L7" s="287" t="s">
        <v>43</v>
      </c>
      <c r="M7" s="288"/>
      <c r="N7" s="154" t="s">
        <v>42</v>
      </c>
      <c r="O7" s="287" t="s">
        <v>43</v>
      </c>
      <c r="P7" s="288"/>
      <c r="Q7" s="154" t="s">
        <v>42</v>
      </c>
      <c r="R7" s="115"/>
      <c r="S7" s="115"/>
      <c r="T7" s="277"/>
    </row>
    <row r="8" spans="1:20" s="132" customFormat="1" ht="18.75" customHeight="1">
      <c r="A8" s="270"/>
      <c r="B8" s="270"/>
      <c r="C8" s="270"/>
      <c r="D8" s="270"/>
      <c r="E8" s="271"/>
      <c r="F8" s="155" t="s">
        <v>41</v>
      </c>
      <c r="G8" s="155" t="s">
        <v>40</v>
      </c>
      <c r="H8" s="154" t="s">
        <v>3</v>
      </c>
      <c r="I8" s="155" t="s">
        <v>41</v>
      </c>
      <c r="J8" s="155" t="s">
        <v>40</v>
      </c>
      <c r="K8" s="154" t="s">
        <v>3</v>
      </c>
      <c r="L8" s="155" t="s">
        <v>41</v>
      </c>
      <c r="M8" s="155" t="s">
        <v>40</v>
      </c>
      <c r="N8" s="154" t="s">
        <v>3</v>
      </c>
      <c r="O8" s="155" t="s">
        <v>41</v>
      </c>
      <c r="P8" s="155" t="s">
        <v>40</v>
      </c>
      <c r="Q8" s="154" t="s">
        <v>3</v>
      </c>
      <c r="R8" s="148"/>
      <c r="S8" s="148"/>
      <c r="T8" s="277"/>
    </row>
    <row r="9" spans="1:20" s="132" customFormat="1" ht="15" customHeight="1">
      <c r="A9" s="263"/>
      <c r="B9" s="263"/>
      <c r="C9" s="263"/>
      <c r="D9" s="263"/>
      <c r="E9" s="264"/>
      <c r="F9" s="153" t="s">
        <v>39</v>
      </c>
      <c r="G9" s="152" t="s">
        <v>38</v>
      </c>
      <c r="H9" s="151" t="s">
        <v>37</v>
      </c>
      <c r="I9" s="153" t="s">
        <v>39</v>
      </c>
      <c r="J9" s="152" t="s">
        <v>38</v>
      </c>
      <c r="K9" s="151" t="s">
        <v>37</v>
      </c>
      <c r="L9" s="153" t="s">
        <v>39</v>
      </c>
      <c r="M9" s="152" t="s">
        <v>38</v>
      </c>
      <c r="N9" s="151" t="s">
        <v>37</v>
      </c>
      <c r="O9" s="153" t="s">
        <v>39</v>
      </c>
      <c r="P9" s="152" t="s">
        <v>38</v>
      </c>
      <c r="Q9" s="151" t="s">
        <v>37</v>
      </c>
      <c r="R9" s="150"/>
      <c r="S9" s="149"/>
      <c r="T9" s="278"/>
    </row>
    <row r="10" spans="1:20" s="9" customFormat="1" ht="16.5" customHeight="1">
      <c r="A10" s="265" t="s">
        <v>78</v>
      </c>
      <c r="B10" s="265"/>
      <c r="C10" s="265"/>
      <c r="D10" s="265"/>
      <c r="E10" s="266"/>
      <c r="F10" s="90">
        <v>4398</v>
      </c>
      <c r="G10" s="90">
        <v>5417</v>
      </c>
      <c r="H10" s="90">
        <v>1055569</v>
      </c>
      <c r="I10" s="90">
        <v>113</v>
      </c>
      <c r="J10" s="90">
        <v>139</v>
      </c>
      <c r="K10" s="90">
        <v>171877</v>
      </c>
      <c r="L10" s="90">
        <v>8019</v>
      </c>
      <c r="M10" s="90">
        <v>8415</v>
      </c>
      <c r="N10" s="90">
        <v>1571748</v>
      </c>
      <c r="O10" s="90">
        <v>110</v>
      </c>
      <c r="P10" s="90">
        <v>111</v>
      </c>
      <c r="Q10" s="90">
        <v>14672</v>
      </c>
      <c r="R10" s="272" t="s">
        <v>1</v>
      </c>
      <c r="S10" s="273"/>
      <c r="T10" s="273"/>
    </row>
    <row r="11" spans="1:20" s="9" customFormat="1" ht="16.5" customHeight="1">
      <c r="A11" s="86" t="s">
        <v>36</v>
      </c>
      <c r="B11" s="86"/>
      <c r="C11" s="89"/>
      <c r="D11" s="113"/>
      <c r="E11" s="114"/>
      <c r="F11" s="84">
        <v>4077</v>
      </c>
      <c r="G11" s="84">
        <v>4884</v>
      </c>
      <c r="H11" s="84">
        <v>720710</v>
      </c>
      <c r="I11" s="84">
        <v>82</v>
      </c>
      <c r="J11" s="84">
        <v>104</v>
      </c>
      <c r="K11" s="84">
        <v>9960</v>
      </c>
      <c r="L11" s="84">
        <v>7612</v>
      </c>
      <c r="M11" s="84">
        <v>7828</v>
      </c>
      <c r="N11" s="84">
        <v>914652</v>
      </c>
      <c r="O11" s="84">
        <v>94</v>
      </c>
      <c r="P11" s="84">
        <v>94</v>
      </c>
      <c r="Q11" s="84">
        <v>8856</v>
      </c>
      <c r="R11" s="115" t="s">
        <v>35</v>
      </c>
      <c r="S11" s="115"/>
    </row>
    <row r="12" spans="1:20" s="9" customFormat="1" ht="16.5" customHeight="1">
      <c r="A12" s="86" t="s">
        <v>34</v>
      </c>
      <c r="B12" s="86"/>
      <c r="C12" s="89"/>
      <c r="D12" s="113"/>
      <c r="E12" s="11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115" t="s">
        <v>33</v>
      </c>
      <c r="S12" s="115"/>
    </row>
    <row r="13" spans="1:20" s="9" customFormat="1" ht="16.5" customHeight="1">
      <c r="A13" s="86"/>
      <c r="B13" s="86" t="s">
        <v>193</v>
      </c>
      <c r="C13" s="89"/>
      <c r="D13" s="113"/>
      <c r="E13" s="114"/>
      <c r="F13" s="84">
        <v>176</v>
      </c>
      <c r="G13" s="84">
        <v>277</v>
      </c>
      <c r="H13" s="84">
        <v>181519</v>
      </c>
      <c r="I13" s="84">
        <v>12</v>
      </c>
      <c r="J13" s="84">
        <v>16</v>
      </c>
      <c r="K13" s="84">
        <v>124309</v>
      </c>
      <c r="L13" s="84">
        <v>128</v>
      </c>
      <c r="M13" s="84">
        <v>193</v>
      </c>
      <c r="N13" s="84">
        <v>169937</v>
      </c>
      <c r="O13" s="84">
        <v>4</v>
      </c>
      <c r="P13" s="84">
        <v>4</v>
      </c>
      <c r="Q13" s="84">
        <v>1981</v>
      </c>
      <c r="R13" s="115"/>
      <c r="S13" s="115" t="s">
        <v>195</v>
      </c>
    </row>
    <row r="14" spans="1:20" s="9" customFormat="1" ht="16.5" customHeight="1">
      <c r="A14" s="86" t="s">
        <v>194</v>
      </c>
      <c r="B14" s="86"/>
      <c r="C14" s="83"/>
      <c r="D14" s="83"/>
      <c r="E14" s="85"/>
      <c r="F14" s="84">
        <v>6</v>
      </c>
      <c r="G14" s="84">
        <v>6</v>
      </c>
      <c r="H14" s="84">
        <v>5560</v>
      </c>
      <c r="I14" s="84">
        <v>0</v>
      </c>
      <c r="J14" s="84">
        <v>0</v>
      </c>
      <c r="K14" s="84">
        <v>0</v>
      </c>
      <c r="L14" s="84">
        <v>4</v>
      </c>
      <c r="M14" s="84">
        <v>4</v>
      </c>
      <c r="N14" s="84">
        <v>9782</v>
      </c>
      <c r="O14" s="84">
        <v>0</v>
      </c>
      <c r="P14" s="84">
        <v>0</v>
      </c>
      <c r="Q14" s="84">
        <v>0</v>
      </c>
      <c r="R14" s="115" t="s">
        <v>196</v>
      </c>
      <c r="S14" s="115"/>
    </row>
    <row r="15" spans="1:20" s="9" customFormat="1" ht="16.5" customHeight="1">
      <c r="A15" s="86" t="s">
        <v>23</v>
      </c>
      <c r="B15" s="86"/>
      <c r="C15" s="83"/>
      <c r="D15" s="83"/>
      <c r="E15" s="85"/>
      <c r="F15" s="84">
        <v>21</v>
      </c>
      <c r="G15" s="84">
        <v>119</v>
      </c>
      <c r="H15" s="84">
        <v>23427</v>
      </c>
      <c r="I15" s="84">
        <v>4</v>
      </c>
      <c r="J15" s="84">
        <v>4</v>
      </c>
      <c r="K15" s="84">
        <v>5956</v>
      </c>
      <c r="L15" s="84">
        <v>37</v>
      </c>
      <c r="M15" s="84">
        <v>94</v>
      </c>
      <c r="N15" s="84">
        <v>22046</v>
      </c>
      <c r="O15" s="84">
        <v>1</v>
      </c>
      <c r="P15" s="84">
        <v>1</v>
      </c>
      <c r="Q15" s="84">
        <v>333</v>
      </c>
      <c r="R15" s="115" t="s">
        <v>22</v>
      </c>
      <c r="S15" s="115"/>
    </row>
    <row r="16" spans="1:20" s="9" customFormat="1" ht="16.5" customHeight="1">
      <c r="A16" s="86" t="s">
        <v>32</v>
      </c>
      <c r="B16" s="86"/>
      <c r="C16" s="83"/>
      <c r="D16" s="83"/>
      <c r="E16" s="85"/>
      <c r="F16" s="84">
        <v>30</v>
      </c>
      <c r="G16" s="84">
        <v>31</v>
      </c>
      <c r="H16" s="84">
        <v>63730</v>
      </c>
      <c r="I16" s="84">
        <v>4</v>
      </c>
      <c r="J16" s="84">
        <v>4</v>
      </c>
      <c r="K16" s="84">
        <v>28655</v>
      </c>
      <c r="L16" s="84">
        <v>78</v>
      </c>
      <c r="M16" s="84">
        <v>120</v>
      </c>
      <c r="N16" s="84">
        <v>329217</v>
      </c>
      <c r="O16" s="84">
        <v>5</v>
      </c>
      <c r="P16" s="84">
        <v>6</v>
      </c>
      <c r="Q16" s="84">
        <v>2562</v>
      </c>
      <c r="R16" s="115" t="s">
        <v>31</v>
      </c>
      <c r="S16" s="115"/>
    </row>
    <row r="17" spans="1:20" s="9" customFormat="1" ht="16.5" customHeight="1">
      <c r="A17" s="86" t="s">
        <v>30</v>
      </c>
      <c r="B17" s="86"/>
      <c r="C17" s="83"/>
      <c r="D17" s="83"/>
      <c r="E17" s="85"/>
      <c r="F17" s="84">
        <v>2</v>
      </c>
      <c r="G17" s="84">
        <v>2</v>
      </c>
      <c r="H17" s="84">
        <v>455</v>
      </c>
      <c r="I17" s="84">
        <v>0</v>
      </c>
      <c r="J17" s="84">
        <v>0</v>
      </c>
      <c r="K17" s="84">
        <v>0</v>
      </c>
      <c r="L17" s="84">
        <v>5</v>
      </c>
      <c r="M17" s="84">
        <v>5</v>
      </c>
      <c r="N17" s="84">
        <v>6290</v>
      </c>
      <c r="O17" s="84">
        <v>0</v>
      </c>
      <c r="P17" s="84">
        <v>0</v>
      </c>
      <c r="Q17" s="84">
        <v>0</v>
      </c>
      <c r="R17" s="115" t="s">
        <v>29</v>
      </c>
      <c r="S17" s="115"/>
    </row>
    <row r="18" spans="1:20" s="9" customFormat="1" ht="16.5" customHeight="1">
      <c r="A18" s="86" t="s">
        <v>198</v>
      </c>
      <c r="B18" s="86"/>
      <c r="C18" s="83"/>
      <c r="D18" s="83"/>
      <c r="E18" s="8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115" t="s">
        <v>200</v>
      </c>
      <c r="S18" s="115"/>
    </row>
    <row r="19" spans="1:20" s="9" customFormat="1" ht="13.2" customHeight="1">
      <c r="A19" s="86"/>
      <c r="B19" s="86" t="s">
        <v>197</v>
      </c>
      <c r="C19" s="83"/>
      <c r="D19" s="83"/>
      <c r="E19" s="85"/>
      <c r="F19" s="84">
        <v>0</v>
      </c>
      <c r="G19" s="88">
        <v>0</v>
      </c>
      <c r="H19" s="84">
        <v>0</v>
      </c>
      <c r="I19" s="84">
        <v>0</v>
      </c>
      <c r="J19" s="84">
        <v>0</v>
      </c>
      <c r="K19" s="84">
        <v>0</v>
      </c>
      <c r="L19" s="84">
        <v>3</v>
      </c>
      <c r="M19" s="84">
        <v>4</v>
      </c>
      <c r="N19" s="84">
        <v>5968</v>
      </c>
      <c r="O19" s="84">
        <v>0</v>
      </c>
      <c r="P19" s="84">
        <v>0</v>
      </c>
      <c r="Q19" s="84">
        <v>0</v>
      </c>
      <c r="R19" s="115"/>
      <c r="S19" s="115" t="s">
        <v>199</v>
      </c>
    </row>
    <row r="20" spans="1:20" s="9" customFormat="1" ht="16.5" customHeight="1">
      <c r="A20" s="86" t="s">
        <v>201</v>
      </c>
      <c r="B20" s="86"/>
      <c r="C20" s="83"/>
      <c r="D20" s="83"/>
      <c r="E20" s="85"/>
      <c r="F20" s="84">
        <v>2</v>
      </c>
      <c r="G20" s="88">
        <v>2</v>
      </c>
      <c r="H20" s="84">
        <v>58</v>
      </c>
      <c r="I20" s="84">
        <v>0</v>
      </c>
      <c r="J20" s="84">
        <v>0</v>
      </c>
      <c r="K20" s="84">
        <v>0</v>
      </c>
      <c r="L20" s="84">
        <v>4</v>
      </c>
      <c r="M20" s="84">
        <v>4</v>
      </c>
      <c r="N20" s="84">
        <v>2065</v>
      </c>
      <c r="O20" s="84">
        <v>0</v>
      </c>
      <c r="P20" s="84">
        <v>0</v>
      </c>
      <c r="Q20" s="84">
        <v>0</v>
      </c>
      <c r="R20" s="115" t="s">
        <v>202</v>
      </c>
      <c r="S20" s="83"/>
      <c r="T20" s="83"/>
    </row>
    <row r="21" spans="1:20" s="9" customFormat="1" ht="16.5" customHeight="1">
      <c r="A21" s="86" t="s">
        <v>28</v>
      </c>
      <c r="B21" s="86"/>
      <c r="C21" s="83"/>
      <c r="D21" s="83"/>
      <c r="E21" s="85"/>
      <c r="F21" s="84">
        <v>9</v>
      </c>
      <c r="G21" s="84">
        <v>9</v>
      </c>
      <c r="H21" s="84">
        <v>19377</v>
      </c>
      <c r="I21" s="84">
        <v>5</v>
      </c>
      <c r="J21" s="84">
        <v>5</v>
      </c>
      <c r="K21" s="84">
        <v>1707</v>
      </c>
      <c r="L21" s="84">
        <v>8</v>
      </c>
      <c r="M21" s="84">
        <v>10</v>
      </c>
      <c r="N21" s="84">
        <v>13370</v>
      </c>
      <c r="O21" s="84">
        <v>0</v>
      </c>
      <c r="P21" s="84">
        <v>0</v>
      </c>
      <c r="Q21" s="84">
        <v>0</v>
      </c>
      <c r="R21" s="115" t="s">
        <v>77</v>
      </c>
      <c r="S21" s="83"/>
      <c r="T21" s="83"/>
    </row>
    <row r="22" spans="1:20" s="9" customFormat="1" ht="16.5" customHeight="1">
      <c r="A22" s="86" t="s">
        <v>27</v>
      </c>
      <c r="B22" s="86"/>
      <c r="C22" s="83"/>
      <c r="D22" s="83"/>
      <c r="E22" s="85"/>
      <c r="F22" s="84">
        <v>2</v>
      </c>
      <c r="G22" s="84">
        <v>2</v>
      </c>
      <c r="H22" s="84">
        <v>3492</v>
      </c>
      <c r="I22" s="84">
        <v>1</v>
      </c>
      <c r="J22" s="84">
        <v>1</v>
      </c>
      <c r="K22" s="84">
        <v>187</v>
      </c>
      <c r="L22" s="84">
        <v>2</v>
      </c>
      <c r="M22" s="84">
        <v>2</v>
      </c>
      <c r="N22" s="84">
        <v>1380</v>
      </c>
      <c r="O22" s="84">
        <v>0</v>
      </c>
      <c r="P22" s="84">
        <v>0</v>
      </c>
      <c r="Q22" s="84">
        <v>0</v>
      </c>
      <c r="R22" s="115" t="s">
        <v>26</v>
      </c>
      <c r="S22" s="83"/>
      <c r="T22" s="83"/>
    </row>
    <row r="23" spans="1:20" s="9" customFormat="1" ht="16.5" customHeight="1">
      <c r="A23" s="86" t="s">
        <v>203</v>
      </c>
      <c r="B23" s="86"/>
      <c r="C23" s="83"/>
      <c r="D23" s="83"/>
      <c r="E23" s="85"/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5" t="s">
        <v>204</v>
      </c>
      <c r="S23" s="83"/>
      <c r="T23" s="83"/>
    </row>
    <row r="24" spans="1:20" s="9" customFormat="1" ht="16.5" customHeight="1">
      <c r="A24" s="87" t="s">
        <v>25</v>
      </c>
      <c r="B24" s="87"/>
      <c r="C24" s="87"/>
      <c r="D24" s="87"/>
      <c r="E24" s="85"/>
      <c r="F24" s="84">
        <v>7</v>
      </c>
      <c r="G24" s="84">
        <v>7</v>
      </c>
      <c r="H24" s="84">
        <v>7012</v>
      </c>
      <c r="I24" s="84">
        <v>0</v>
      </c>
      <c r="J24" s="84">
        <v>0</v>
      </c>
      <c r="K24" s="84">
        <v>0</v>
      </c>
      <c r="L24" s="84">
        <v>48</v>
      </c>
      <c r="M24" s="84">
        <v>53</v>
      </c>
      <c r="N24" s="84">
        <v>50959</v>
      </c>
      <c r="O24" s="84">
        <v>0</v>
      </c>
      <c r="P24" s="84">
        <v>0</v>
      </c>
      <c r="Q24" s="84">
        <v>0</v>
      </c>
      <c r="R24" s="115" t="s">
        <v>24</v>
      </c>
      <c r="S24" s="83"/>
      <c r="T24" s="83"/>
    </row>
    <row r="25" spans="1:20" s="9" customFormat="1" ht="16.5" customHeight="1">
      <c r="A25" s="86" t="s">
        <v>21</v>
      </c>
      <c r="B25" s="86"/>
      <c r="C25" s="83"/>
      <c r="D25" s="83"/>
      <c r="E25" s="85"/>
      <c r="F25" s="84">
        <v>0</v>
      </c>
      <c r="G25" s="84">
        <v>0</v>
      </c>
      <c r="H25" s="84">
        <v>0</v>
      </c>
      <c r="I25" s="84">
        <v>1</v>
      </c>
      <c r="J25" s="84">
        <v>1</v>
      </c>
      <c r="K25" s="84">
        <v>555</v>
      </c>
      <c r="L25" s="84">
        <v>1</v>
      </c>
      <c r="M25" s="84">
        <v>1</v>
      </c>
      <c r="N25" s="84">
        <v>593</v>
      </c>
      <c r="O25" s="84">
        <v>0</v>
      </c>
      <c r="P25" s="84">
        <v>0</v>
      </c>
      <c r="Q25" s="84">
        <v>0</v>
      </c>
      <c r="R25" s="115" t="s">
        <v>20</v>
      </c>
      <c r="S25" s="83"/>
      <c r="T25" s="83"/>
    </row>
    <row r="26" spans="1:20" s="9" customFormat="1" ht="16.5" customHeight="1">
      <c r="A26" s="86" t="s">
        <v>19</v>
      </c>
      <c r="B26" s="86"/>
      <c r="C26" s="83"/>
      <c r="D26" s="83"/>
      <c r="E26" s="85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7"/>
      <c r="S26" s="83"/>
      <c r="T26" s="83"/>
    </row>
    <row r="27" spans="1:20" s="9" customFormat="1" ht="16.5" customHeight="1">
      <c r="A27" s="86"/>
      <c r="B27" s="86" t="s">
        <v>206</v>
      </c>
      <c r="C27" s="83"/>
      <c r="D27" s="83"/>
      <c r="E27" s="85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</row>
    <row r="28" spans="1:20" s="9" customFormat="1" ht="16.5" customHeight="1">
      <c r="A28" s="86"/>
      <c r="B28" s="86" t="s">
        <v>205</v>
      </c>
      <c r="C28" s="83"/>
      <c r="D28" s="83"/>
      <c r="E28" s="85"/>
      <c r="F28" s="84">
        <v>66</v>
      </c>
      <c r="G28" s="84">
        <v>78</v>
      </c>
      <c r="H28" s="84">
        <v>30229</v>
      </c>
      <c r="I28" s="84">
        <v>4</v>
      </c>
      <c r="J28" s="84">
        <v>4</v>
      </c>
      <c r="K28" s="84">
        <v>548</v>
      </c>
      <c r="L28" s="84">
        <v>89</v>
      </c>
      <c r="M28" s="84">
        <v>97</v>
      </c>
      <c r="N28" s="84">
        <v>45489</v>
      </c>
      <c r="O28" s="84">
        <v>6</v>
      </c>
      <c r="P28" s="84">
        <v>6</v>
      </c>
      <c r="Q28" s="84">
        <v>940</v>
      </c>
      <c r="R28" s="83" t="s">
        <v>207</v>
      </c>
      <c r="S28" s="83"/>
      <c r="T28" s="83"/>
    </row>
    <row r="29" spans="1:20" s="9" customFormat="1" ht="3" customHeight="1">
      <c r="A29" s="129"/>
      <c r="B29" s="129"/>
      <c r="C29" s="129"/>
      <c r="D29" s="129"/>
      <c r="E29" s="147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29"/>
      <c r="S29" s="129"/>
      <c r="T29" s="129"/>
    </row>
    <row r="30" spans="1:20" s="9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6.2" customHeight="1">
      <c r="C31" s="9" t="s">
        <v>356</v>
      </c>
      <c r="G31" s="17"/>
      <c r="H31" s="17"/>
    </row>
    <row r="32" spans="1:20" s="297" customFormat="1">
      <c r="C32" s="297" t="s">
        <v>357</v>
      </c>
      <c r="G32" s="298"/>
      <c r="H32" s="298"/>
    </row>
    <row r="33" spans="5:17" s="9" customFormat="1" ht="22.2" customHeight="1"/>
    <row r="34" spans="5:17" s="9" customFormat="1" ht="17.399999999999999"/>
    <row r="35" spans="5:17" s="9" customFormat="1" ht="17.399999999999999"/>
    <row r="36" spans="5:17" s="9" customFormat="1" ht="17.399999999999999"/>
    <row r="37" spans="5:17" s="9" customFormat="1" ht="17.399999999999999"/>
    <row r="38" spans="5:17" s="9" customFormat="1" ht="17.399999999999999">
      <c r="E38" s="9" t="s">
        <v>123</v>
      </c>
    </row>
    <row r="39" spans="5:17" s="9" customFormat="1" ht="17.399999999999999"/>
    <row r="40" spans="5:17">
      <c r="Q40" s="9"/>
    </row>
    <row r="41" spans="5:17">
      <c r="Q41" s="9"/>
    </row>
    <row r="42" spans="5:17">
      <c r="Q42" s="9"/>
    </row>
    <row r="43" spans="5:17">
      <c r="Q43" s="9"/>
    </row>
    <row r="44" spans="5:17">
      <c r="K44" s="9"/>
      <c r="L44" s="9"/>
      <c r="Q44" s="9"/>
    </row>
    <row r="45" spans="5:17">
      <c r="K45" s="9"/>
      <c r="L45" s="9"/>
      <c r="Q45" s="9"/>
    </row>
    <row r="46" spans="5:17">
      <c r="K46" s="9"/>
      <c r="L46" s="9"/>
    </row>
  </sheetData>
  <mergeCells count="18">
    <mergeCell ref="L6:M6"/>
    <mergeCell ref="O6:P6"/>
    <mergeCell ref="A10:E10"/>
    <mergeCell ref="F6:G6"/>
    <mergeCell ref="F7:G7"/>
    <mergeCell ref="A4:E9"/>
    <mergeCell ref="R10:T10"/>
    <mergeCell ref="I5:K5"/>
    <mergeCell ref="I6:J6"/>
    <mergeCell ref="I7:J7"/>
    <mergeCell ref="L7:M7"/>
    <mergeCell ref="O7:P7"/>
    <mergeCell ref="T4:T9"/>
    <mergeCell ref="F4:K4"/>
    <mergeCell ref="F5:H5"/>
    <mergeCell ref="L4:Q4"/>
    <mergeCell ref="L5:N5"/>
    <mergeCell ref="O5:Q5"/>
  </mergeCells>
  <pageMargins left="0.55118110236220474" right="0.35433070866141736" top="0.78740157480314965" bottom="0.44" header="0.51181102362204722" footer="0.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0"/>
  <sheetViews>
    <sheetView showGridLines="0" topLeftCell="O1" workbookViewId="0">
      <selection activeCell="W6" sqref="W6"/>
    </sheetView>
  </sheetViews>
  <sheetFormatPr defaultColWidth="9.125" defaultRowHeight="18"/>
  <cols>
    <col min="1" max="1" width="1.75" style="17" customWidth="1"/>
    <col min="2" max="2" width="5.875" style="17" customWidth="1"/>
    <col min="3" max="3" width="4.625" style="17" customWidth="1"/>
    <col min="4" max="4" width="3.5" style="17" customWidth="1"/>
    <col min="5" max="5" width="6.75" style="17" customWidth="1"/>
    <col min="6" max="6" width="6.625" style="17" customWidth="1"/>
    <col min="7" max="7" width="13.75" style="17" customWidth="1"/>
    <col min="8" max="8" width="6.375" style="17" customWidth="1"/>
    <col min="9" max="9" width="6.75" style="17" customWidth="1"/>
    <col min="10" max="10" width="14" style="17" customWidth="1"/>
    <col min="11" max="11" width="6.25" style="17" customWidth="1"/>
    <col min="12" max="12" width="6.75" style="17" customWidth="1"/>
    <col min="13" max="13" width="13.875" style="17" customWidth="1"/>
    <col min="14" max="14" width="6" style="17" customWidth="1"/>
    <col min="15" max="15" width="6.875" style="17" customWidth="1"/>
    <col min="16" max="16" width="12.875" style="17" customWidth="1"/>
    <col min="17" max="17" width="1.125" style="17" customWidth="1"/>
    <col min="18" max="18" width="14.75" style="17" customWidth="1"/>
    <col min="19" max="19" width="2.25" style="17" customWidth="1"/>
    <col min="20" max="20" width="5.125" style="17" customWidth="1"/>
    <col min="21" max="16384" width="9.125" style="17"/>
  </cols>
  <sheetData>
    <row r="1" spans="1:21" s="1" customFormat="1">
      <c r="B1" s="159" t="s">
        <v>315</v>
      </c>
      <c r="C1" s="157"/>
      <c r="D1" s="159" t="s">
        <v>353</v>
      </c>
    </row>
    <row r="2" spans="1:21" s="5" customFormat="1">
      <c r="B2" s="1" t="s">
        <v>316</v>
      </c>
      <c r="C2" s="157"/>
      <c r="D2" s="158" t="s">
        <v>347</v>
      </c>
    </row>
    <row r="3" spans="1:21" s="5" customFormat="1" ht="15.75" customHeight="1">
      <c r="B3" s="140"/>
      <c r="C3" s="157"/>
      <c r="D3" s="140"/>
    </row>
    <row r="4" spans="1:21" s="132" customFormat="1" ht="19.5" customHeight="1">
      <c r="A4" s="282" t="s">
        <v>76</v>
      </c>
      <c r="B4" s="282"/>
      <c r="C4" s="282"/>
      <c r="D4" s="289"/>
      <c r="E4" s="279" t="s">
        <v>50</v>
      </c>
      <c r="F4" s="280"/>
      <c r="G4" s="280"/>
      <c r="H4" s="280"/>
      <c r="I4" s="280"/>
      <c r="J4" s="281"/>
      <c r="K4" s="279" t="s">
        <v>49</v>
      </c>
      <c r="L4" s="280"/>
      <c r="M4" s="280"/>
      <c r="N4" s="280"/>
      <c r="O4" s="280"/>
      <c r="P4" s="281"/>
      <c r="Q4" s="171"/>
      <c r="R4" s="282" t="s">
        <v>75</v>
      </c>
    </row>
    <row r="5" spans="1:21" s="132" customFormat="1" ht="21.75" customHeight="1">
      <c r="A5" s="283"/>
      <c r="B5" s="283"/>
      <c r="C5" s="283"/>
      <c r="D5" s="290"/>
      <c r="E5" s="279" t="s">
        <v>47</v>
      </c>
      <c r="F5" s="280"/>
      <c r="G5" s="281"/>
      <c r="H5" s="279" t="s">
        <v>46</v>
      </c>
      <c r="I5" s="280"/>
      <c r="J5" s="281"/>
      <c r="K5" s="279" t="s">
        <v>47</v>
      </c>
      <c r="L5" s="280"/>
      <c r="M5" s="281"/>
      <c r="N5" s="279" t="s">
        <v>46</v>
      </c>
      <c r="O5" s="280"/>
      <c r="P5" s="281"/>
      <c r="Q5" s="160"/>
      <c r="R5" s="283"/>
    </row>
    <row r="6" spans="1:21" s="132" customFormat="1" ht="19.5" customHeight="1">
      <c r="A6" s="283"/>
      <c r="B6" s="283"/>
      <c r="C6" s="283"/>
      <c r="D6" s="290"/>
      <c r="E6" s="285" t="s">
        <v>45</v>
      </c>
      <c r="F6" s="286"/>
      <c r="G6" s="168" t="s">
        <v>74</v>
      </c>
      <c r="H6" s="285" t="s">
        <v>45</v>
      </c>
      <c r="I6" s="286"/>
      <c r="J6" s="168" t="s">
        <v>74</v>
      </c>
      <c r="K6" s="285" t="s">
        <v>45</v>
      </c>
      <c r="L6" s="286"/>
      <c r="M6" s="168" t="s">
        <v>74</v>
      </c>
      <c r="N6" s="285" t="s">
        <v>45</v>
      </c>
      <c r="O6" s="286"/>
      <c r="P6" s="168" t="s">
        <v>74</v>
      </c>
      <c r="Q6" s="160"/>
      <c r="R6" s="283"/>
    </row>
    <row r="7" spans="1:21" s="132" customFormat="1" ht="18.75" customHeight="1">
      <c r="A7" s="283"/>
      <c r="B7" s="283"/>
      <c r="C7" s="283"/>
      <c r="D7" s="290"/>
      <c r="E7" s="287" t="s">
        <v>43</v>
      </c>
      <c r="F7" s="288"/>
      <c r="G7" s="167" t="s">
        <v>73</v>
      </c>
      <c r="H7" s="287" t="s">
        <v>43</v>
      </c>
      <c r="I7" s="288"/>
      <c r="J7" s="167" t="s">
        <v>73</v>
      </c>
      <c r="K7" s="287" t="s">
        <v>43</v>
      </c>
      <c r="L7" s="288"/>
      <c r="M7" s="167" t="s">
        <v>73</v>
      </c>
      <c r="N7" s="287" t="s">
        <v>43</v>
      </c>
      <c r="O7" s="288"/>
      <c r="P7" s="167" t="s">
        <v>73</v>
      </c>
      <c r="Q7" s="160"/>
      <c r="R7" s="283"/>
    </row>
    <row r="8" spans="1:21" s="132" customFormat="1" ht="20.25" customHeight="1">
      <c r="A8" s="283"/>
      <c r="B8" s="283"/>
      <c r="C8" s="283"/>
      <c r="D8" s="290"/>
      <c r="E8" s="168"/>
      <c r="F8" s="170"/>
      <c r="G8" s="167" t="s">
        <v>71</v>
      </c>
      <c r="H8" s="168"/>
      <c r="I8" s="168"/>
      <c r="J8" s="169" t="s">
        <v>71</v>
      </c>
      <c r="K8" s="168"/>
      <c r="L8" s="168"/>
      <c r="M8" s="167" t="s">
        <v>71</v>
      </c>
      <c r="N8" s="168"/>
      <c r="O8" s="168"/>
      <c r="P8" s="167" t="s">
        <v>71</v>
      </c>
      <c r="Q8" s="160"/>
      <c r="R8" s="283"/>
    </row>
    <row r="9" spans="1:21" s="132" customFormat="1" ht="16.5" customHeight="1">
      <c r="A9" s="283"/>
      <c r="B9" s="283"/>
      <c r="C9" s="283"/>
      <c r="D9" s="290"/>
      <c r="E9" s="167" t="s">
        <v>41</v>
      </c>
      <c r="F9" s="167" t="s">
        <v>72</v>
      </c>
      <c r="G9" s="167" t="s">
        <v>3</v>
      </c>
      <c r="H9" s="167" t="s">
        <v>41</v>
      </c>
      <c r="I9" s="167" t="s">
        <v>72</v>
      </c>
      <c r="J9" s="167" t="s">
        <v>3</v>
      </c>
      <c r="K9" s="167" t="s">
        <v>41</v>
      </c>
      <c r="L9" s="167" t="s">
        <v>72</v>
      </c>
      <c r="M9" s="167" t="s">
        <v>3</v>
      </c>
      <c r="N9" s="167" t="s">
        <v>41</v>
      </c>
      <c r="O9" s="167" t="s">
        <v>72</v>
      </c>
      <c r="P9" s="167" t="s">
        <v>3</v>
      </c>
      <c r="Q9" s="164"/>
      <c r="R9" s="283"/>
    </row>
    <row r="10" spans="1:21" s="132" customFormat="1" ht="16.5" customHeight="1">
      <c r="A10" s="284"/>
      <c r="B10" s="284"/>
      <c r="C10" s="284"/>
      <c r="D10" s="291"/>
      <c r="E10" s="166" t="s">
        <v>39</v>
      </c>
      <c r="F10" s="166" t="s">
        <v>38</v>
      </c>
      <c r="G10" s="166" t="s">
        <v>37</v>
      </c>
      <c r="H10" s="166" t="s">
        <v>39</v>
      </c>
      <c r="I10" s="166" t="s">
        <v>38</v>
      </c>
      <c r="J10" s="166" t="s">
        <v>37</v>
      </c>
      <c r="K10" s="166" t="s">
        <v>39</v>
      </c>
      <c r="L10" s="166" t="s">
        <v>38</v>
      </c>
      <c r="M10" s="166" t="s">
        <v>37</v>
      </c>
      <c r="N10" s="166" t="s">
        <v>39</v>
      </c>
      <c r="O10" s="166" t="s">
        <v>38</v>
      </c>
      <c r="P10" s="166" t="s">
        <v>37</v>
      </c>
      <c r="Q10" s="165"/>
      <c r="R10" s="284"/>
    </row>
    <row r="11" spans="1:21" s="9" customFormat="1" ht="18.600000000000001" customHeight="1">
      <c r="A11" s="102" t="s">
        <v>70</v>
      </c>
      <c r="B11" s="99"/>
      <c r="C11" s="99"/>
      <c r="D11" s="101"/>
      <c r="E11" s="100">
        <v>776</v>
      </c>
      <c r="F11" s="100">
        <v>783</v>
      </c>
      <c r="G11" s="100">
        <v>30627</v>
      </c>
      <c r="H11" s="100">
        <v>0</v>
      </c>
      <c r="I11" s="100">
        <v>0</v>
      </c>
      <c r="J11" s="100">
        <v>0</v>
      </c>
      <c r="K11" s="100">
        <v>154</v>
      </c>
      <c r="L11" s="100">
        <v>154</v>
      </c>
      <c r="M11" s="100">
        <v>16906</v>
      </c>
      <c r="N11" s="100">
        <v>0</v>
      </c>
      <c r="O11" s="100">
        <v>0</v>
      </c>
      <c r="P11" s="100">
        <v>0</v>
      </c>
      <c r="Q11" s="162" t="s">
        <v>69</v>
      </c>
      <c r="R11" s="161"/>
    </row>
    <row r="12" spans="1:21" s="9" customFormat="1" ht="18.600000000000001" customHeight="1">
      <c r="A12" s="98"/>
      <c r="B12" s="97" t="s">
        <v>68</v>
      </c>
      <c r="C12" s="103"/>
      <c r="D12" s="99"/>
      <c r="E12" s="100">
        <v>250</v>
      </c>
      <c r="F12" s="95">
        <v>251</v>
      </c>
      <c r="G12" s="95">
        <v>10449</v>
      </c>
      <c r="H12" s="95">
        <v>0</v>
      </c>
      <c r="I12" s="95">
        <v>0</v>
      </c>
      <c r="J12" s="95">
        <v>0</v>
      </c>
      <c r="K12" s="95">
        <v>88</v>
      </c>
      <c r="L12" s="95">
        <v>88</v>
      </c>
      <c r="M12" s="95">
        <v>8040</v>
      </c>
      <c r="N12" s="95">
        <v>0</v>
      </c>
      <c r="O12" s="95">
        <v>0</v>
      </c>
      <c r="P12" s="95">
        <v>0</v>
      </c>
      <c r="Q12" s="160"/>
      <c r="R12" s="163" t="s">
        <v>67</v>
      </c>
    </row>
    <row r="13" spans="1:21" s="9" customFormat="1" ht="18.600000000000001" customHeight="1">
      <c r="A13" s="98"/>
      <c r="B13" s="97" t="s">
        <v>208</v>
      </c>
      <c r="C13" s="94"/>
      <c r="D13" s="94"/>
      <c r="E13" s="95">
        <v>2</v>
      </c>
      <c r="F13" s="95">
        <v>2</v>
      </c>
      <c r="G13" s="95">
        <v>68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160"/>
      <c r="R13" s="160" t="s">
        <v>209</v>
      </c>
    </row>
    <row r="14" spans="1:21" s="9" customFormat="1" ht="18.600000000000001" customHeight="1">
      <c r="A14" s="97"/>
      <c r="B14" s="94" t="s">
        <v>66</v>
      </c>
      <c r="C14" s="94"/>
      <c r="D14" s="96"/>
      <c r="E14" s="95">
        <v>4</v>
      </c>
      <c r="F14" s="95">
        <v>10</v>
      </c>
      <c r="G14" s="95">
        <v>1304</v>
      </c>
      <c r="H14" s="95">
        <v>0</v>
      </c>
      <c r="I14" s="95">
        <v>0</v>
      </c>
      <c r="J14" s="95">
        <v>0</v>
      </c>
      <c r="K14" s="95">
        <v>2</v>
      </c>
      <c r="L14" s="95">
        <v>2</v>
      </c>
      <c r="M14" s="95">
        <v>5745</v>
      </c>
      <c r="N14" s="95">
        <v>0</v>
      </c>
      <c r="O14" s="95">
        <v>0</v>
      </c>
      <c r="P14" s="95">
        <v>0</v>
      </c>
      <c r="Q14" s="94"/>
      <c r="R14" s="160" t="s">
        <v>65</v>
      </c>
      <c r="U14" s="160"/>
    </row>
    <row r="15" spans="1:21" s="9" customFormat="1" ht="18.600000000000001" customHeight="1">
      <c r="A15" s="97"/>
      <c r="B15" s="94" t="s">
        <v>64</v>
      </c>
      <c r="C15" s="94"/>
      <c r="D15" s="96"/>
      <c r="E15" s="95">
        <v>518</v>
      </c>
      <c r="F15" s="95">
        <v>518</v>
      </c>
      <c r="G15" s="95">
        <v>18726</v>
      </c>
      <c r="H15" s="95">
        <v>0</v>
      </c>
      <c r="I15" s="95">
        <v>0</v>
      </c>
      <c r="J15" s="95">
        <v>0</v>
      </c>
      <c r="K15" s="95">
        <v>64</v>
      </c>
      <c r="L15" s="95">
        <v>64</v>
      </c>
      <c r="M15" s="95">
        <v>3121</v>
      </c>
      <c r="N15" s="95">
        <v>0</v>
      </c>
      <c r="O15" s="95">
        <v>0</v>
      </c>
      <c r="P15" s="95">
        <v>0</v>
      </c>
      <c r="Q15" s="94"/>
      <c r="R15" s="160" t="s">
        <v>63</v>
      </c>
      <c r="U15" s="160"/>
    </row>
    <row r="16" spans="1:21" s="9" customFormat="1" ht="18.600000000000001" customHeight="1">
      <c r="A16" s="94"/>
      <c r="B16" s="94" t="s">
        <v>52</v>
      </c>
      <c r="C16" s="94"/>
      <c r="D16" s="96"/>
      <c r="E16" s="95">
        <v>2</v>
      </c>
      <c r="F16" s="95">
        <v>2</v>
      </c>
      <c r="G16" s="95">
        <v>80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4"/>
      <c r="R16" s="160" t="s">
        <v>18</v>
      </c>
      <c r="U16" s="160"/>
    </row>
    <row r="17" spans="1:22" s="9" customFormat="1" ht="18.600000000000001" customHeight="1">
      <c r="A17" s="102" t="s">
        <v>62</v>
      </c>
      <c r="B17" s="99"/>
      <c r="C17" s="99"/>
      <c r="D17" s="101"/>
      <c r="E17" s="100">
        <v>28</v>
      </c>
      <c r="F17" s="100">
        <v>28</v>
      </c>
      <c r="G17" s="100">
        <v>6708</v>
      </c>
      <c r="H17" s="100">
        <v>0</v>
      </c>
      <c r="I17" s="100">
        <v>0</v>
      </c>
      <c r="J17" s="100">
        <v>0</v>
      </c>
      <c r="K17" s="100">
        <v>55</v>
      </c>
      <c r="L17" s="100">
        <v>59</v>
      </c>
      <c r="M17" s="100">
        <v>30582</v>
      </c>
      <c r="N17" s="100">
        <v>0</v>
      </c>
      <c r="O17" s="100">
        <v>0</v>
      </c>
      <c r="P17" s="100">
        <v>0</v>
      </c>
      <c r="Q17" s="162" t="s">
        <v>61</v>
      </c>
      <c r="R17" s="161"/>
      <c r="U17" s="160"/>
    </row>
    <row r="18" spans="1:22" s="9" customFormat="1" ht="18.600000000000001" customHeight="1">
      <c r="A18" s="97"/>
      <c r="B18" s="94" t="s">
        <v>60</v>
      </c>
      <c r="C18" s="94"/>
      <c r="D18" s="96"/>
      <c r="E18" s="95">
        <v>1</v>
      </c>
      <c r="F18" s="95">
        <v>1</v>
      </c>
      <c r="G18" s="95">
        <v>112</v>
      </c>
      <c r="H18" s="95">
        <v>0</v>
      </c>
      <c r="I18" s="95">
        <v>0</v>
      </c>
      <c r="J18" s="95">
        <v>0</v>
      </c>
      <c r="K18" s="95">
        <v>1</v>
      </c>
      <c r="L18" s="95">
        <v>1</v>
      </c>
      <c r="M18" s="95">
        <v>250</v>
      </c>
      <c r="N18" s="95">
        <v>0</v>
      </c>
      <c r="O18" s="95">
        <v>0</v>
      </c>
      <c r="P18" s="95">
        <v>0</v>
      </c>
      <c r="Q18" s="160"/>
      <c r="R18" s="160" t="s">
        <v>59</v>
      </c>
    </row>
    <row r="19" spans="1:22" s="9" customFormat="1" ht="18.600000000000001" customHeight="1">
      <c r="A19" s="98"/>
      <c r="B19" s="98" t="s">
        <v>58</v>
      </c>
      <c r="C19" s="98"/>
      <c r="D19" s="96"/>
      <c r="E19" s="95">
        <v>2</v>
      </c>
      <c r="F19" s="95">
        <v>2</v>
      </c>
      <c r="G19" s="95">
        <v>2536</v>
      </c>
      <c r="H19" s="95">
        <v>0</v>
      </c>
      <c r="I19" s="95">
        <v>0</v>
      </c>
      <c r="J19" s="95">
        <v>0</v>
      </c>
      <c r="K19" s="95">
        <v>8</v>
      </c>
      <c r="L19" s="95">
        <v>8</v>
      </c>
      <c r="M19" s="95">
        <v>15004</v>
      </c>
      <c r="N19" s="95">
        <v>0</v>
      </c>
      <c r="O19" s="95">
        <v>0</v>
      </c>
      <c r="P19" s="95">
        <v>0</v>
      </c>
      <c r="Q19" s="160"/>
      <c r="R19" s="160" t="s">
        <v>57</v>
      </c>
    </row>
    <row r="20" spans="1:22" s="9" customFormat="1" ht="18.600000000000001" customHeight="1">
      <c r="A20" s="97"/>
      <c r="B20" s="94" t="s">
        <v>56</v>
      </c>
      <c r="C20" s="94"/>
      <c r="D20" s="96"/>
      <c r="E20" s="95">
        <v>3</v>
      </c>
      <c r="F20" s="95">
        <v>3</v>
      </c>
      <c r="G20" s="95">
        <v>516</v>
      </c>
      <c r="H20" s="95">
        <v>0</v>
      </c>
      <c r="I20" s="95">
        <v>0</v>
      </c>
      <c r="J20" s="95">
        <v>0</v>
      </c>
      <c r="K20" s="95">
        <v>3</v>
      </c>
      <c r="L20" s="95">
        <v>3</v>
      </c>
      <c r="M20" s="95">
        <v>3753</v>
      </c>
      <c r="N20" s="95">
        <v>0</v>
      </c>
      <c r="O20" s="95">
        <v>0</v>
      </c>
      <c r="P20" s="95">
        <v>0</v>
      </c>
      <c r="Q20" s="94"/>
      <c r="R20" s="160" t="s">
        <v>55</v>
      </c>
    </row>
    <row r="21" spans="1:22" s="9" customFormat="1" ht="18.600000000000001" customHeight="1">
      <c r="A21" s="97"/>
      <c r="B21" s="94" t="s">
        <v>54</v>
      </c>
      <c r="C21" s="94"/>
      <c r="D21" s="96"/>
      <c r="E21" s="95">
        <v>11</v>
      </c>
      <c r="F21" s="95">
        <v>11</v>
      </c>
      <c r="G21" s="95">
        <v>2113</v>
      </c>
      <c r="H21" s="95">
        <v>0</v>
      </c>
      <c r="I21" s="95">
        <v>0</v>
      </c>
      <c r="J21" s="95">
        <v>0</v>
      </c>
      <c r="K21" s="95">
        <v>5</v>
      </c>
      <c r="L21" s="95">
        <v>5</v>
      </c>
      <c r="M21" s="95">
        <v>1653</v>
      </c>
      <c r="N21" s="95">
        <v>0</v>
      </c>
      <c r="O21" s="95">
        <v>0</v>
      </c>
      <c r="P21" s="95">
        <v>0</v>
      </c>
      <c r="Q21" s="94"/>
      <c r="R21" s="160" t="s">
        <v>53</v>
      </c>
      <c r="U21" s="160"/>
    </row>
    <row r="22" spans="1:22" s="9" customFormat="1" ht="18.600000000000001" customHeight="1">
      <c r="A22" s="91"/>
      <c r="B22" s="91" t="s">
        <v>52</v>
      </c>
      <c r="C22" s="91"/>
      <c r="D22" s="93"/>
      <c r="E22" s="92">
        <v>11</v>
      </c>
      <c r="F22" s="92">
        <v>11</v>
      </c>
      <c r="G22" s="92">
        <v>1431</v>
      </c>
      <c r="H22" s="92">
        <v>0</v>
      </c>
      <c r="I22" s="92">
        <v>0</v>
      </c>
      <c r="J22" s="92">
        <v>0</v>
      </c>
      <c r="K22" s="92">
        <v>38</v>
      </c>
      <c r="L22" s="92">
        <v>42</v>
      </c>
      <c r="M22" s="92">
        <v>9922</v>
      </c>
      <c r="N22" s="92">
        <v>0</v>
      </c>
      <c r="O22" s="92">
        <v>0</v>
      </c>
      <c r="P22" s="92">
        <v>0</v>
      </c>
      <c r="Q22" s="91"/>
      <c r="R22" s="91" t="s">
        <v>18</v>
      </c>
      <c r="U22" s="160"/>
    </row>
    <row r="23" spans="1:22" s="9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2" s="9" customFormat="1">
      <c r="B24" s="132" t="s">
        <v>354</v>
      </c>
      <c r="F24" s="17"/>
      <c r="G24" s="17"/>
    </row>
    <row r="25" spans="1:22" s="9" customFormat="1" ht="18" customHeight="1">
      <c r="B25" s="132" t="s">
        <v>355</v>
      </c>
      <c r="F25" s="17"/>
      <c r="G25" s="17"/>
    </row>
    <row r="26" spans="1:22" s="9" customFormat="1" ht="17.399999999999999"/>
    <row r="27" spans="1:22" s="9" customFormat="1" ht="17.399999999999999"/>
    <row r="28" spans="1:22" s="9" customFormat="1">
      <c r="V28" s="17"/>
    </row>
    <row r="29" spans="1:22" s="9" customFormat="1">
      <c r="V29" s="17"/>
    </row>
    <row r="30" spans="1:22" s="9" customFormat="1">
      <c r="V30" s="17"/>
    </row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ageMargins left="0.4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'T-12.2'!Print_Area</vt:lpstr>
      <vt:lpstr>'T-12.7'!Print_Area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2019-11-12T06:07:32Z</cp:lastPrinted>
  <dcterms:created xsi:type="dcterms:W3CDTF">2004-08-20T21:28:46Z</dcterms:created>
  <dcterms:modified xsi:type="dcterms:W3CDTF">2019-11-12T06:13:40Z</dcterms:modified>
</cp:coreProperties>
</file>