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TA\สมุดจังหวัด\สมุดจังหวัด 62\fanal รายงานสถิติจังหวัด 62\"/>
    </mc:Choice>
  </mc:AlternateContent>
  <bookViews>
    <workbookView xWindow="120" yWindow="30" windowWidth="11715" windowHeight="6045"/>
  </bookViews>
  <sheets>
    <sheet name="ตัวชี้วัด" sheetId="3" r:id="rId1"/>
    <sheet name="Sheet1" sheetId="4" r:id="rId2"/>
  </sheets>
  <definedNames>
    <definedName name="_xlnm.Print_Area" localSheetId="0">ตัวชี้วัด!$A$1:$H$81</definedName>
  </definedNames>
  <calcPr calcId="162913"/>
</workbook>
</file>

<file path=xl/calcChain.xml><?xml version="1.0" encoding="utf-8"?>
<calcChain xmlns="http://schemas.openxmlformats.org/spreadsheetml/2006/main">
  <c r="F25" i="3" l="1"/>
  <c r="F21" i="3" l="1"/>
  <c r="B19" i="3" l="1"/>
  <c r="C19" i="3"/>
  <c r="D19" i="3"/>
  <c r="E19" i="3"/>
  <c r="F19" i="3"/>
  <c r="B18" i="3"/>
  <c r="C18" i="3"/>
  <c r="D18" i="3"/>
  <c r="E18" i="3"/>
  <c r="F18" i="3"/>
  <c r="C17" i="3"/>
  <c r="D17" i="3"/>
  <c r="E17" i="3"/>
  <c r="F17" i="3"/>
  <c r="B16" i="3"/>
  <c r="B17" i="3" s="1"/>
  <c r="C16" i="3"/>
  <c r="D16" i="3"/>
  <c r="E16" i="3"/>
</calcChain>
</file>

<file path=xl/sharedStrings.xml><?xml version="1.0" encoding="utf-8"?>
<sst xmlns="http://schemas.openxmlformats.org/spreadsheetml/2006/main" count="213" uniqueCount="131">
  <si>
    <t>ตัวชี้วัดที่สำคัญของจังหวัด</t>
  </si>
  <si>
    <t>ตัวชี้วัด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</si>
  <si>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</si>
  <si>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</si>
  <si>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</si>
  <si>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</si>
  <si>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</si>
  <si>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</si>
  <si>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</si>
  <si>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</si>
  <si>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</si>
  <si>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</si>
  <si>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</si>
  <si>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</si>
  <si>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</si>
  <si>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</si>
  <si>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</si>
  <si>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</si>
  <si>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</si>
  <si>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</si>
  <si>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</si>
  <si>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</si>
  <si>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</si>
  <si>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</si>
  <si>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</si>
  <si>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</si>
  <si>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</si>
  <si>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</si>
  <si>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</si>
  <si>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</si>
  <si>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</si>
  <si>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</si>
  <si>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</si>
  <si>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</si>
  <si>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</si>
  <si>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</si>
  <si>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</si>
  <si>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</si>
  <si>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</si>
  <si>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</si>
  <si>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</si>
  <si>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</si>
  <si>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</si>
  <si>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</si>
  <si>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</si>
  <si>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</si>
  <si>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</si>
  <si>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</si>
  <si>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</si>
  <si>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</si>
  <si>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</si>
  <si>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</si>
  <si>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</si>
  <si>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</si>
  <si>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</si>
  <si>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</si>
  <si>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</si>
  <si>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</si>
  <si>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</si>
  <si>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</si>
  <si>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</si>
  <si>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</si>
  <si>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</si>
  <si>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</si>
  <si>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</si>
  <si>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</si>
  <si>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</si>
  <si>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</si>
  <si>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</si>
  <si>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</si>
  <si>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</si>
  <si>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</si>
  <si>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</si>
  <si>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</si>
  <si>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</si>
  <si>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</si>
  <si>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</si>
  <si>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</si>
  <si>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</si>
  <si>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</si>
  <si>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</si>
  <si>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</si>
  <si>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</si>
  <si>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</si>
  <si>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</si>
  <si>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</si>
  <si>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</si>
  <si>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</si>
  <si>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</si>
  <si>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</si>
  <si>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</si>
  <si>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</si>
  <si>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</si>
  <si>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</si>
  <si>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</si>
  <si>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</si>
  <si>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</si>
  <si>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</si>
  <si>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</si>
  <si>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</si>
  <si>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</si>
  <si>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</si>
  <si>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</si>
  <si>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</si>
  <si>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</si>
  <si>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</si>
  <si>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</si>
  <si>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</si>
  <si>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</si>
  <si>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</si>
  <si>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</si>
  <si>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</si>
  <si>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</si>
  <si>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>-</t>
  </si>
  <si>
    <t>หมายเหตุ</t>
  </si>
  <si>
    <t>ปี 61</t>
  </si>
  <si>
    <t xml:space="preserve"> 19:1</t>
  </si>
  <si>
    <t xml:space="preserve"> 14:1</t>
  </si>
  <si>
    <t xml:space="preserve"> -</t>
  </si>
  <si>
    <r>
      <t xml:space="preserve">ค่าใช้จ่ายเฉลี่ยต่อคนต่อเดือน </t>
    </r>
    <r>
      <rPr>
        <vertAlign val="superscript"/>
        <sz val="14"/>
        <color theme="1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</si>
  <si>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color theme="1"/>
        <rFont val="TH SarabunPSK"/>
        <family val="2"/>
      </rPr>
      <t xml:space="preserve"> (6)</t>
    </r>
  </si>
  <si>
    <t xml:space="preserve">     (2)   สำนักงานสาธารณสุขจังหวัดสมุทรสาคร</t>
  </si>
  <si>
    <t xml:space="preserve">     (4)   สำนักงานสวัสดิการและคุ้มครองแรงงานจังหวัดสมุทรสาคร</t>
  </si>
  <si>
    <t xml:space="preserve">     (6)   สำรวจภาวะเศรษฐกิจและสังคมของครัวเรือนจังหวัดสมุทรสาคร  สำนักงานสถิติแห่งชาติ</t>
  </si>
  <si>
    <t xml:space="preserve">     (9)   สำนักงานขนส่งจังหวัดสมุทรสาคร</t>
  </si>
  <si>
    <t xml:space="preserve">     (12)   สำนักงานพัฒนาธุรกิจการค้าจังหวัดสมุทรสาคร</t>
  </si>
  <si>
    <t xml:space="preserve">     (2)   Samutsakhon Provincial Health Office</t>
  </si>
  <si>
    <t xml:space="preserve">     (4) Samutsakhon Provincial Labour Protection and Welfare Office</t>
  </si>
  <si>
    <t xml:space="preserve">     (6)   The Household Socio-Economic Survey, Samutsakhon Province, </t>
  </si>
  <si>
    <t xml:space="preserve">     (9)   Samutsakhon Provincial Transport Office</t>
  </si>
  <si>
    <t xml:space="preserve">     (12)   Samutsakhon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</si>
</sst>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00"/>
    <numFmt numFmtId="189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4" xfId="0" applyFont="1" applyFill="1" applyBorder="1"/>
    <xf numFmtId="0" fontId="2" fillId="0" borderId="4" xfId="0" applyFont="1" applyFill="1" applyBorder="1" applyAlignment="1">
      <alignment shrinkToFit="1"/>
    </xf>
    <xf numFmtId="0" fontId="2" fillId="0" borderId="19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0" fillId="0" borderId="0" xfId="0" applyFill="1"/>
    <xf numFmtId="0" fontId="0" fillId="0" borderId="21" xfId="0" applyBorder="1"/>
    <xf numFmtId="0" fontId="0" fillId="0" borderId="2" xfId="0" applyBorder="1"/>
    <xf numFmtId="0" fontId="0" fillId="0" borderId="0" xfId="0" applyBorder="1" applyAlignment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2" fillId="2" borderId="3" xfId="0" applyFont="1" applyFill="1" applyBorder="1"/>
    <xf numFmtId="2" fontId="2" fillId="2" borderId="3" xfId="0" applyNumberFormat="1" applyFont="1" applyFill="1" applyBorder="1"/>
    <xf numFmtId="2" fontId="0" fillId="2" borderId="0" xfId="0" applyNumberFormat="1" applyFill="1"/>
    <xf numFmtId="0" fontId="2" fillId="2" borderId="4" xfId="0" applyFont="1" applyFill="1" applyBorder="1"/>
    <xf numFmtId="2" fontId="2" fillId="2" borderId="4" xfId="0" applyNumberFormat="1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87" fontId="2" fillId="2" borderId="4" xfId="1" applyNumberFormat="1" applyFont="1" applyFill="1" applyBorder="1"/>
    <xf numFmtId="2" fontId="2" fillId="2" borderId="0" xfId="0" applyNumberFormat="1" applyFont="1" applyFill="1"/>
    <xf numFmtId="1" fontId="2" fillId="2" borderId="4" xfId="0" applyNumberFormat="1" applyFont="1" applyFill="1" applyBorder="1"/>
    <xf numFmtId="187" fontId="2" fillId="2" borderId="4" xfId="1" applyNumberFormat="1" applyFont="1" applyFill="1" applyBorder="1" applyAlignment="1">
      <alignment horizontal="right"/>
    </xf>
    <xf numFmtId="0" fontId="6" fillId="2" borderId="4" xfId="0" applyFont="1" applyFill="1" applyBorder="1"/>
    <xf numFmtId="187" fontId="6" fillId="2" borderId="4" xfId="1" applyNumberFormat="1" applyFont="1" applyFill="1" applyBorder="1" applyAlignment="1">
      <alignment horizontal="right"/>
    </xf>
    <xf numFmtId="187" fontId="6" fillId="2" borderId="4" xfId="1" applyNumberFormat="1" applyFont="1" applyFill="1" applyBorder="1"/>
    <xf numFmtId="0" fontId="6" fillId="2" borderId="0" xfId="0" applyFont="1" applyFill="1"/>
    <xf numFmtId="0" fontId="2" fillId="2" borderId="4" xfId="0" applyFont="1" applyFill="1" applyBorder="1" applyAlignment="1">
      <alignment shrinkToFit="1"/>
    </xf>
    <xf numFmtId="3" fontId="2" fillId="2" borderId="4" xfId="0" applyNumberFormat="1" applyFont="1" applyFill="1" applyBorder="1"/>
    <xf numFmtId="43" fontId="2" fillId="2" borderId="4" xfId="1" applyNumberFormat="1" applyFont="1" applyFill="1" applyBorder="1" applyAlignment="1">
      <alignment horizontal="right"/>
    </xf>
    <xf numFmtId="0" fontId="2" fillId="2" borderId="14" xfId="0" applyFont="1" applyFill="1" applyBorder="1"/>
    <xf numFmtId="188" fontId="2" fillId="2" borderId="4" xfId="0" applyNumberFormat="1" applyFont="1" applyFill="1" applyBorder="1" applyAlignment="1">
      <alignment horizontal="right"/>
    </xf>
    <xf numFmtId="189" fontId="2" fillId="2" borderId="4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shrinkToFi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8" xfId="0" applyFont="1" applyFill="1" applyBorder="1"/>
    <xf numFmtId="0" fontId="2" fillId="2" borderId="13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12" xfId="0" applyFont="1" applyFill="1" applyBorder="1" applyAlignment="1"/>
    <xf numFmtId="0" fontId="2" fillId="2" borderId="16" xfId="0" applyFont="1" applyFill="1" applyBorder="1"/>
    <xf numFmtId="2" fontId="2" fillId="2" borderId="4" xfId="1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24</xdr:row>
      <xdr:rowOff>182787</xdr:rowOff>
    </xdr:from>
    <xdr:to>
      <xdr:col>7</xdr:col>
      <xdr:colOff>476443</xdr:colOff>
      <xdr:row>26</xdr:row>
      <xdr:rowOff>253601</xdr:rowOff>
    </xdr:to>
    <xdr:grpSp>
      <xdr:nvGrpSpPr>
        <xdr:cNvPr id="20" name="Group 19"/>
        <xdr:cNvGrpSpPr/>
      </xdr:nvGrpSpPr>
      <xdr:grpSpPr>
        <a:xfrm>
          <a:off x="9630833" y="6513545"/>
          <a:ext cx="457201" cy="609601"/>
          <a:chOff x="10229850" y="5772151"/>
          <a:chExt cx="457201" cy="600076"/>
        </a:xfrm>
      </xdr:grpSpPr>
      <xdr:sp macro="" textlink="">
        <xdr:nvSpPr>
          <xdr:cNvPr id="23" name="Chevron 2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000">
                <a:latin typeface="+mn-lt"/>
              </a:rPr>
              <a:t>187</a:t>
            </a:r>
            <a:endParaRPr lang="en-US" sz="1000">
              <a:latin typeface="+mn-lt"/>
            </a:endParaRPr>
          </a:p>
          <a:p>
            <a:endParaRPr lang="th-TH" sz="1200">
              <a:latin typeface="+mn-lt"/>
            </a:endParaRPr>
          </a:p>
        </xdr:txBody>
      </xdr:sp>
    </xdr:grpSp>
    <xdr:clientData/>
  </xdr:twoCellAnchor>
  <xdr:twoCellAnchor>
    <xdr:from>
      <xdr:col>7</xdr:col>
      <xdr:colOff>28863</xdr:colOff>
      <xdr:row>27</xdr:row>
      <xdr:rowOff>80128</xdr:rowOff>
    </xdr:from>
    <xdr:to>
      <xdr:col>7</xdr:col>
      <xdr:colOff>486063</xdr:colOff>
      <xdr:row>30</xdr:row>
      <xdr:rowOff>6719</xdr:rowOff>
    </xdr:to>
    <xdr:grpSp>
      <xdr:nvGrpSpPr>
        <xdr:cNvPr id="29" name="Group 28"/>
        <xdr:cNvGrpSpPr/>
      </xdr:nvGrpSpPr>
      <xdr:grpSpPr>
        <a:xfrm>
          <a:off x="9640454" y="7219067"/>
          <a:ext cx="457200" cy="600076"/>
          <a:chOff x="9925050" y="1885951"/>
          <a:chExt cx="457200" cy="600076"/>
        </a:xfrm>
      </xdr:grpSpPr>
      <xdr:sp macro="" textlink="">
        <xdr:nvSpPr>
          <xdr:cNvPr id="32" name="Chevron 3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000">
                <a:latin typeface="+mn-lt"/>
              </a:rPr>
              <a:t>188</a:t>
            </a:r>
          </a:p>
        </xdr:txBody>
      </xdr:sp>
    </xdr:grpSp>
    <xdr:clientData/>
  </xdr:twoCellAnchor>
  <xdr:twoCellAnchor>
    <xdr:from>
      <xdr:col>7</xdr:col>
      <xdr:colOff>2</xdr:colOff>
      <xdr:row>78</xdr:row>
      <xdr:rowOff>96189</xdr:rowOff>
    </xdr:from>
    <xdr:to>
      <xdr:col>7</xdr:col>
      <xdr:colOff>486066</xdr:colOff>
      <xdr:row>80</xdr:row>
      <xdr:rowOff>224729</xdr:rowOff>
    </xdr:to>
    <xdr:grpSp>
      <xdr:nvGrpSpPr>
        <xdr:cNvPr id="35" name="Group 34"/>
        <xdr:cNvGrpSpPr/>
      </xdr:nvGrpSpPr>
      <xdr:grpSpPr>
        <a:xfrm>
          <a:off x="9611593" y="20781795"/>
          <a:ext cx="486064" cy="609601"/>
          <a:chOff x="10200987" y="5772151"/>
          <a:chExt cx="486064" cy="600076"/>
        </a:xfrm>
      </xdr:grpSpPr>
      <xdr:sp macro="" textlink="">
        <xdr:nvSpPr>
          <xdr:cNvPr id="36" name="Chevron 35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/>
          <xdr:cNvSpPr txBox="1"/>
        </xdr:nvSpPr>
        <xdr:spPr>
          <a:xfrm rot="5400000">
            <a:off x="10198079" y="5840692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000">
                <a:latin typeface="+mn-lt"/>
              </a:rPr>
              <a:t>189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64" zoomScale="99" zoomScaleNormal="99" workbookViewId="0">
      <selection activeCell="E75" sqref="E75"/>
    </sheetView>
  </sheetViews>
  <sheetFormatPr defaultRowHeight="18.75" x14ac:dyDescent="0.3"/>
  <cols>
    <col min="1" max="1" width="49.5703125" style="10" customWidth="1"/>
    <col min="2" max="6" width="9" style="10" customWidth="1"/>
    <col min="7" max="7" width="49.7109375" style="10" customWidth="1"/>
    <col min="8" max="8" width="8" style="10" customWidth="1"/>
    <col min="9" max="16384" width="9.140625" style="10"/>
  </cols>
  <sheetData>
    <row r="1" spans="1:7" ht="24" customHeight="1" x14ac:dyDescent="0.35">
      <c r="A1" s="54" t="s">
        <v>0</v>
      </c>
      <c r="B1" s="54"/>
      <c r="C1" s="54"/>
      <c r="D1" s="54"/>
      <c r="E1" s="54"/>
      <c r="F1" s="54"/>
      <c r="G1" s="54"/>
    </row>
    <row r="2" spans="1:7" ht="24" customHeight="1" x14ac:dyDescent="0.35">
      <c r="A2" s="54" t="s">
        <v>10</v>
      </c>
      <c r="B2" s="54"/>
      <c r="C2" s="54"/>
      <c r="D2" s="54"/>
      <c r="E2" s="54"/>
      <c r="F2" s="54"/>
      <c r="G2" s="54"/>
    </row>
    <row r="3" spans="1:7" ht="4.5" customHeight="1" x14ac:dyDescent="0.3"/>
    <row r="4" spans="1:7" ht="21" customHeight="1" x14ac:dyDescent="0.3">
      <c r="A4" s="55" t="s">
        <v>1</v>
      </c>
      <c r="B4" s="11">
        <v>2557</v>
      </c>
      <c r="C4" s="11">
        <v>2558</v>
      </c>
      <c r="D4" s="11">
        <v>2559</v>
      </c>
      <c r="E4" s="11">
        <v>2560</v>
      </c>
      <c r="F4" s="11">
        <v>2561</v>
      </c>
      <c r="G4" s="55" t="s">
        <v>86</v>
      </c>
    </row>
    <row r="5" spans="1:7" ht="21" customHeight="1" x14ac:dyDescent="0.3">
      <c r="A5" s="55"/>
      <c r="B5" s="12" t="s">
        <v>2</v>
      </c>
      <c r="C5" s="12" t="s">
        <v>9</v>
      </c>
      <c r="D5" s="12" t="s">
        <v>12</v>
      </c>
      <c r="E5" s="12" t="s">
        <v>98</v>
      </c>
      <c r="F5" s="12" t="s">
        <v>99</v>
      </c>
      <c r="G5" s="55"/>
    </row>
    <row r="6" spans="1:7" ht="21" customHeight="1" x14ac:dyDescent="0.5">
      <c r="A6" s="13" t="s">
        <v>4</v>
      </c>
      <c r="B6" s="14">
        <v>2.39</v>
      </c>
      <c r="C6" s="14">
        <v>2.5499999999999998</v>
      </c>
      <c r="D6" s="14">
        <v>2.0699999999999998</v>
      </c>
      <c r="E6" s="14">
        <v>2.11</v>
      </c>
      <c r="F6" s="15">
        <v>1.67</v>
      </c>
      <c r="G6" s="13" t="s">
        <v>5</v>
      </c>
    </row>
    <row r="7" spans="1:7" ht="21" customHeight="1" x14ac:dyDescent="0.3">
      <c r="A7" s="16" t="s">
        <v>13</v>
      </c>
      <c r="B7" s="17">
        <v>609.72</v>
      </c>
      <c r="C7" s="17">
        <v>625.27</v>
      </c>
      <c r="D7" s="17">
        <v>638.19000000000005</v>
      </c>
      <c r="E7" s="17">
        <v>651.65</v>
      </c>
      <c r="F7" s="16">
        <v>662.54</v>
      </c>
      <c r="G7" s="16" t="s">
        <v>38</v>
      </c>
    </row>
    <row r="8" spans="1:7" ht="21" customHeight="1" x14ac:dyDescent="0.3">
      <c r="A8" s="16" t="s">
        <v>14</v>
      </c>
      <c r="B8" s="17">
        <v>93.41</v>
      </c>
      <c r="C8" s="17">
        <v>93.41</v>
      </c>
      <c r="D8" s="17">
        <v>93.41</v>
      </c>
      <c r="E8" s="17">
        <v>93.39</v>
      </c>
      <c r="F8" s="16">
        <v>93.43</v>
      </c>
      <c r="G8" s="16" t="s">
        <v>39</v>
      </c>
    </row>
    <row r="9" spans="1:7" ht="21" customHeight="1" x14ac:dyDescent="0.3">
      <c r="A9" s="16" t="s">
        <v>108</v>
      </c>
      <c r="B9" s="16">
        <v>46.79</v>
      </c>
      <c r="C9" s="17">
        <v>47</v>
      </c>
      <c r="D9" s="16">
        <v>44.88</v>
      </c>
      <c r="E9" s="16">
        <v>48.25</v>
      </c>
      <c r="F9" s="16">
        <v>48.57</v>
      </c>
      <c r="G9" s="16" t="s">
        <v>40</v>
      </c>
    </row>
    <row r="10" spans="1:7" ht="21" customHeight="1" x14ac:dyDescent="0.3">
      <c r="A10" s="16" t="s">
        <v>17</v>
      </c>
      <c r="B10" s="17">
        <v>58.779781845469408</v>
      </c>
      <c r="C10" s="17">
        <v>53.526976567996101</v>
      </c>
      <c r="D10" s="17">
        <v>56.860295934334424</v>
      </c>
      <c r="E10" s="17">
        <v>55.482374895374527</v>
      </c>
      <c r="F10" s="18" t="s">
        <v>118</v>
      </c>
      <c r="G10" s="16" t="s">
        <v>41</v>
      </c>
    </row>
    <row r="11" spans="1:7" ht="21" customHeight="1" x14ac:dyDescent="0.3">
      <c r="A11" s="16" t="s">
        <v>18</v>
      </c>
      <c r="B11" s="16">
        <v>16.489999999999998</v>
      </c>
      <c r="C11" s="16">
        <v>14.51</v>
      </c>
      <c r="D11" s="16">
        <v>14.88</v>
      </c>
      <c r="E11" s="16">
        <v>14.22</v>
      </c>
      <c r="F11" s="17">
        <v>13.5</v>
      </c>
      <c r="G11" s="16" t="s">
        <v>42</v>
      </c>
    </row>
    <row r="12" spans="1:7" ht="21" customHeight="1" x14ac:dyDescent="0.3">
      <c r="A12" s="16" t="s">
        <v>19</v>
      </c>
      <c r="B12" s="16">
        <v>5.76</v>
      </c>
      <c r="C12" s="16">
        <v>5.51</v>
      </c>
      <c r="D12" s="16">
        <v>5.76</v>
      </c>
      <c r="E12" s="16">
        <v>5.34</v>
      </c>
      <c r="F12" s="16">
        <v>5.54</v>
      </c>
      <c r="G12" s="16" t="s">
        <v>43</v>
      </c>
    </row>
    <row r="13" spans="1:7" ht="21" customHeight="1" x14ac:dyDescent="0.3">
      <c r="A13" s="16" t="s">
        <v>20</v>
      </c>
      <c r="B13" s="16">
        <v>7.98</v>
      </c>
      <c r="C13" s="16">
        <v>6.32</v>
      </c>
      <c r="D13" s="16">
        <v>6.88</v>
      </c>
      <c r="E13" s="16">
        <v>4.82</v>
      </c>
      <c r="F13" s="16">
        <v>5.77</v>
      </c>
      <c r="G13" s="16" t="s">
        <v>44</v>
      </c>
    </row>
    <row r="14" spans="1:7" ht="21" customHeight="1" x14ac:dyDescent="0.3">
      <c r="A14" s="16" t="s">
        <v>21</v>
      </c>
      <c r="B14" s="16">
        <v>11.4</v>
      </c>
      <c r="C14" s="17">
        <v>0</v>
      </c>
      <c r="D14" s="16">
        <v>12.07</v>
      </c>
      <c r="E14" s="17">
        <v>0</v>
      </c>
      <c r="F14" s="16">
        <v>12.82</v>
      </c>
      <c r="G14" s="16" t="s">
        <v>45</v>
      </c>
    </row>
    <row r="15" spans="1:7" ht="21" customHeight="1" x14ac:dyDescent="0.3">
      <c r="A15" s="16" t="s">
        <v>31</v>
      </c>
      <c r="B15" s="19" t="s">
        <v>113</v>
      </c>
      <c r="C15" s="16">
        <v>632.01</v>
      </c>
      <c r="D15" s="16">
        <v>810.25</v>
      </c>
      <c r="E15" s="19" t="s">
        <v>113</v>
      </c>
      <c r="F15" s="20">
        <v>1973</v>
      </c>
      <c r="G15" s="16" t="s">
        <v>46</v>
      </c>
    </row>
    <row r="16" spans="1:7" ht="21" customHeight="1" x14ac:dyDescent="0.3">
      <c r="A16" s="16" t="s">
        <v>22</v>
      </c>
      <c r="B16" s="17">
        <f>2678/681787*100</f>
        <v>0.3927912969886489</v>
      </c>
      <c r="C16" s="17">
        <f>2173/681787*100</f>
        <v>0.31872124285150644</v>
      </c>
      <c r="D16" s="17">
        <f>3306/675055*100</f>
        <v>0.48973787321033102</v>
      </c>
      <c r="E16" s="21">
        <f>6122/687670*100</f>
        <v>0.89025259208632046</v>
      </c>
      <c r="F16" s="17">
        <v>0.6</v>
      </c>
      <c r="G16" s="16" t="s">
        <v>47</v>
      </c>
    </row>
    <row r="17" spans="1:7" ht="21" customHeight="1" x14ac:dyDescent="0.3">
      <c r="A17" s="16" t="s">
        <v>23</v>
      </c>
      <c r="B17" s="17">
        <f>100-B16</f>
        <v>99.607208703011352</v>
      </c>
      <c r="C17" s="17">
        <f>100-C16</f>
        <v>99.68127875714849</v>
      </c>
      <c r="D17" s="17">
        <f>671749/675055*100</f>
        <v>99.510262126789669</v>
      </c>
      <c r="E17" s="17">
        <f>681548/687670*100</f>
        <v>99.109747407913687</v>
      </c>
      <c r="F17" s="17">
        <f>702200/706452*100</f>
        <v>99.398119051258973</v>
      </c>
      <c r="G17" s="16" t="s">
        <v>48</v>
      </c>
    </row>
    <row r="18" spans="1:7" ht="21" customHeight="1" x14ac:dyDescent="0.3">
      <c r="A18" s="16" t="s">
        <v>24</v>
      </c>
      <c r="B18" s="17">
        <f>(350359-350359)/350359*100</f>
        <v>0</v>
      </c>
      <c r="C18" s="17">
        <f>(679614-350359)/350359*100</f>
        <v>93.976464141066728</v>
      </c>
      <c r="D18" s="17">
        <f>(671749-679614)/679614*100</f>
        <v>-1.1572745705650562</v>
      </c>
      <c r="E18" s="17">
        <f>(681548-671749)/671749*100</f>
        <v>1.4587293765975089</v>
      </c>
      <c r="F18" s="17">
        <f>(702200-681548)/681548*100</f>
        <v>3.0301607517005404</v>
      </c>
      <c r="G18" s="16" t="s">
        <v>49</v>
      </c>
    </row>
    <row r="19" spans="1:7" ht="21" customHeight="1" x14ac:dyDescent="0.3">
      <c r="A19" s="16" t="s">
        <v>25</v>
      </c>
      <c r="B19" s="17">
        <f>353037/(462524)*100</f>
        <v>76.328363501137247</v>
      </c>
      <c r="C19" s="17">
        <f>681787/(681787+165139)*100</f>
        <v>80.501366116992514</v>
      </c>
      <c r="D19" s="17">
        <f>675055/(675055+182703)*100</f>
        <v>78.699936345682588</v>
      </c>
      <c r="E19" s="17">
        <f>687670/(687670+180775)*100</f>
        <v>79.184058863831325</v>
      </c>
      <c r="F19" s="17">
        <f>706452/(706452+172183)*100</f>
        <v>80.403352928121464</v>
      </c>
      <c r="G19" s="16" t="s">
        <v>50</v>
      </c>
    </row>
    <row r="20" spans="1:7" ht="21" customHeight="1" x14ac:dyDescent="0.3">
      <c r="A20" s="16" t="s">
        <v>26</v>
      </c>
      <c r="B20" s="22">
        <v>300</v>
      </c>
      <c r="C20" s="22">
        <v>300</v>
      </c>
      <c r="D20" s="22">
        <v>300</v>
      </c>
      <c r="E20" s="22">
        <v>310</v>
      </c>
      <c r="F20" s="16">
        <v>325</v>
      </c>
      <c r="G20" s="16" t="s">
        <v>51</v>
      </c>
    </row>
    <row r="21" spans="1:7" ht="21" customHeight="1" x14ac:dyDescent="0.3">
      <c r="A21" s="16" t="s">
        <v>27</v>
      </c>
      <c r="B21" s="19" t="s">
        <v>113</v>
      </c>
      <c r="C21" s="19" t="s">
        <v>113</v>
      </c>
      <c r="D21" s="19">
        <v>89.5</v>
      </c>
      <c r="E21" s="19">
        <v>90.49</v>
      </c>
      <c r="F21" s="17">
        <f>6103/(6990-0)*100</f>
        <v>87.310443490701005</v>
      </c>
      <c r="G21" s="16" t="s">
        <v>52</v>
      </c>
    </row>
    <row r="22" spans="1:7" ht="21" customHeight="1" x14ac:dyDescent="0.3">
      <c r="A22" s="16" t="s">
        <v>3</v>
      </c>
      <c r="B22" s="16"/>
      <c r="C22" s="16"/>
      <c r="D22" s="16"/>
      <c r="E22" s="16"/>
      <c r="F22" s="16"/>
      <c r="G22" s="16" t="s">
        <v>7</v>
      </c>
    </row>
    <row r="23" spans="1:7" ht="21" customHeight="1" x14ac:dyDescent="0.3">
      <c r="A23" s="16" t="s">
        <v>28</v>
      </c>
      <c r="B23" s="19" t="s">
        <v>113</v>
      </c>
      <c r="C23" s="19" t="s">
        <v>113</v>
      </c>
      <c r="D23" s="19" t="s">
        <v>113</v>
      </c>
      <c r="E23" s="19" t="s">
        <v>113</v>
      </c>
      <c r="F23" s="18" t="s">
        <v>116</v>
      </c>
      <c r="G23" s="16" t="s">
        <v>53</v>
      </c>
    </row>
    <row r="24" spans="1:7" ht="21" customHeight="1" x14ac:dyDescent="0.3">
      <c r="A24" s="16" t="s">
        <v>29</v>
      </c>
      <c r="B24" s="19" t="s">
        <v>113</v>
      </c>
      <c r="C24" s="19" t="s">
        <v>113</v>
      </c>
      <c r="D24" s="19" t="s">
        <v>113</v>
      </c>
      <c r="E24" s="19" t="s">
        <v>113</v>
      </c>
      <c r="F24" s="18" t="s">
        <v>117</v>
      </c>
      <c r="G24" s="16" t="s">
        <v>54</v>
      </c>
    </row>
    <row r="25" spans="1:7" ht="21" customHeight="1" x14ac:dyDescent="0.3">
      <c r="A25" s="16" t="s">
        <v>30</v>
      </c>
      <c r="B25" s="19" t="s">
        <v>113</v>
      </c>
      <c r="C25" s="19" t="s">
        <v>113</v>
      </c>
      <c r="D25" s="19" t="s">
        <v>113</v>
      </c>
      <c r="E25" s="19" t="s">
        <v>113</v>
      </c>
      <c r="F25" s="17">
        <f>83091/125363*100</f>
        <v>66.280321945071506</v>
      </c>
      <c r="G25" s="16" t="s">
        <v>55</v>
      </c>
    </row>
    <row r="26" spans="1:7" ht="21" customHeight="1" x14ac:dyDescent="0.3">
      <c r="A26" s="16"/>
      <c r="B26" s="16"/>
      <c r="C26" s="16"/>
      <c r="D26" s="16"/>
      <c r="E26" s="16"/>
      <c r="F26" s="16"/>
      <c r="G26" s="16"/>
    </row>
    <row r="27" spans="1:7" ht="21" customHeight="1" x14ac:dyDescent="0.3">
      <c r="A27" s="16"/>
      <c r="B27" s="16"/>
      <c r="C27" s="16"/>
      <c r="D27" s="16"/>
      <c r="E27" s="16"/>
      <c r="F27" s="16"/>
      <c r="G27" s="16"/>
    </row>
    <row r="28" spans="1:7" ht="24" customHeight="1" x14ac:dyDescent="0.35">
      <c r="A28" s="54" t="s">
        <v>8</v>
      </c>
      <c r="B28" s="54"/>
      <c r="C28" s="54"/>
      <c r="D28" s="54"/>
      <c r="E28" s="54"/>
      <c r="F28" s="54"/>
      <c r="G28" s="54"/>
    </row>
    <row r="29" spans="1:7" ht="24" customHeight="1" x14ac:dyDescent="0.35">
      <c r="A29" s="54" t="s">
        <v>11</v>
      </c>
      <c r="B29" s="54"/>
      <c r="C29" s="54"/>
      <c r="D29" s="54"/>
      <c r="E29" s="54"/>
      <c r="F29" s="54"/>
      <c r="G29" s="54"/>
    </row>
    <row r="30" spans="1:7" ht="4.5" customHeight="1" x14ac:dyDescent="0.3"/>
    <row r="31" spans="1:7" ht="21" customHeight="1" x14ac:dyDescent="0.3">
      <c r="A31" s="55" t="s">
        <v>1</v>
      </c>
      <c r="B31" s="11">
        <v>2557</v>
      </c>
      <c r="C31" s="11">
        <v>2558</v>
      </c>
      <c r="D31" s="11">
        <v>2559</v>
      </c>
      <c r="E31" s="11">
        <v>2560</v>
      </c>
      <c r="F31" s="11">
        <v>2561</v>
      </c>
      <c r="G31" s="55" t="s">
        <v>6</v>
      </c>
    </row>
    <row r="32" spans="1:7" ht="21" customHeight="1" x14ac:dyDescent="0.3">
      <c r="A32" s="55"/>
      <c r="B32" s="12" t="s">
        <v>2</v>
      </c>
      <c r="C32" s="12" t="s">
        <v>9</v>
      </c>
      <c r="D32" s="12" t="s">
        <v>12</v>
      </c>
      <c r="E32" s="12" t="s">
        <v>98</v>
      </c>
      <c r="F32" s="12" t="s">
        <v>99</v>
      </c>
      <c r="G32" s="55"/>
    </row>
    <row r="33" spans="1:7" ht="21" customHeight="1" x14ac:dyDescent="0.3">
      <c r="A33" s="16" t="s">
        <v>37</v>
      </c>
      <c r="B33" s="23" t="s">
        <v>113</v>
      </c>
      <c r="C33" s="23">
        <v>10198.909004337231</v>
      </c>
      <c r="D33" s="23" t="s">
        <v>113</v>
      </c>
      <c r="E33" s="23">
        <v>25446</v>
      </c>
      <c r="F33" s="23" t="s">
        <v>113</v>
      </c>
      <c r="G33" s="16" t="s">
        <v>56</v>
      </c>
    </row>
    <row r="34" spans="1:7" s="27" customFormat="1" ht="21" customHeight="1" x14ac:dyDescent="0.3">
      <c r="A34" s="24" t="s">
        <v>119</v>
      </c>
      <c r="B34" s="47">
        <v>6850.8546676891983</v>
      </c>
      <c r="C34" s="47">
        <v>7398.4867097800316</v>
      </c>
      <c r="D34" s="47">
        <v>6740.8206646824365</v>
      </c>
      <c r="E34" s="25">
        <v>20806</v>
      </c>
      <c r="F34" s="26">
        <v>20573</v>
      </c>
      <c r="G34" s="24" t="s">
        <v>120</v>
      </c>
    </row>
    <row r="35" spans="1:7" ht="21" customHeight="1" x14ac:dyDescent="0.3">
      <c r="A35" s="28" t="s">
        <v>84</v>
      </c>
      <c r="B35" s="16">
        <v>6.48</v>
      </c>
      <c r="C35" s="16">
        <v>2.34</v>
      </c>
      <c r="D35" s="16">
        <v>6.18</v>
      </c>
      <c r="E35" s="19" t="s">
        <v>113</v>
      </c>
      <c r="F35" s="16">
        <v>8.7100000000000009</v>
      </c>
      <c r="G35" s="28" t="s">
        <v>85</v>
      </c>
    </row>
    <row r="36" spans="1:7" ht="21" customHeight="1" x14ac:dyDescent="0.3">
      <c r="A36" s="28" t="s">
        <v>87</v>
      </c>
      <c r="B36" s="23">
        <v>359566</v>
      </c>
      <c r="C36" s="23">
        <v>364354</v>
      </c>
      <c r="D36" s="23">
        <v>382679</v>
      </c>
      <c r="E36" s="23">
        <v>382679</v>
      </c>
      <c r="F36" s="29">
        <v>411326</v>
      </c>
      <c r="G36" s="28" t="s">
        <v>88</v>
      </c>
    </row>
    <row r="37" spans="1:7" ht="21" customHeight="1" x14ac:dyDescent="0.3">
      <c r="A37" s="16" t="s">
        <v>35</v>
      </c>
      <c r="B37" s="16">
        <v>33.78</v>
      </c>
      <c r="C37" s="16">
        <v>33.86</v>
      </c>
      <c r="D37" s="16">
        <v>33.869999999999997</v>
      </c>
      <c r="E37" s="30">
        <v>40.590000000000003</v>
      </c>
      <c r="F37" s="30">
        <v>33.909999999999997</v>
      </c>
      <c r="G37" s="28" t="s">
        <v>57</v>
      </c>
    </row>
    <row r="38" spans="1:7" ht="21" customHeight="1" x14ac:dyDescent="0.3">
      <c r="A38" s="16" t="s">
        <v>111</v>
      </c>
      <c r="B38" s="16"/>
      <c r="C38" s="31"/>
      <c r="D38" s="31"/>
      <c r="E38" s="31"/>
      <c r="F38" s="16"/>
      <c r="G38" s="16" t="s">
        <v>109</v>
      </c>
    </row>
    <row r="39" spans="1:7" ht="21" customHeight="1" x14ac:dyDescent="0.3">
      <c r="A39" s="16" t="s">
        <v>112</v>
      </c>
      <c r="B39" s="32" t="s">
        <v>118</v>
      </c>
      <c r="C39" s="32">
        <v>3.48</v>
      </c>
      <c r="D39" s="32">
        <v>1.1100000000000001</v>
      </c>
      <c r="E39" s="32">
        <v>2.33</v>
      </c>
      <c r="F39" s="16">
        <v>2.19</v>
      </c>
      <c r="G39" s="16" t="s">
        <v>110</v>
      </c>
    </row>
    <row r="40" spans="1:7" ht="21" customHeight="1" x14ac:dyDescent="0.3">
      <c r="A40" s="16" t="s">
        <v>34</v>
      </c>
      <c r="B40" s="16">
        <v>23.01</v>
      </c>
      <c r="C40" s="16">
        <v>18.05</v>
      </c>
      <c r="D40" s="16">
        <v>14.61</v>
      </c>
      <c r="E40" s="16">
        <v>20.41</v>
      </c>
      <c r="F40" s="16">
        <v>15.99</v>
      </c>
      <c r="G40" s="16" t="s">
        <v>58</v>
      </c>
    </row>
    <row r="41" spans="1:7" ht="21" customHeight="1" x14ac:dyDescent="0.3">
      <c r="A41" s="16" t="s">
        <v>89</v>
      </c>
      <c r="B41" s="16">
        <v>38.32</v>
      </c>
      <c r="C41" s="16">
        <v>44.08</v>
      </c>
      <c r="D41" s="16">
        <v>54.9</v>
      </c>
      <c r="E41" s="16">
        <v>66.72</v>
      </c>
      <c r="F41" s="16">
        <v>68.08</v>
      </c>
      <c r="G41" s="16" t="s">
        <v>59</v>
      </c>
    </row>
    <row r="42" spans="1:7" ht="21" customHeight="1" x14ac:dyDescent="0.3">
      <c r="A42" s="16" t="s">
        <v>33</v>
      </c>
      <c r="B42" s="23" t="s">
        <v>113</v>
      </c>
      <c r="C42" s="23" t="s">
        <v>113</v>
      </c>
      <c r="D42" s="23" t="s">
        <v>113</v>
      </c>
      <c r="E42" s="16">
        <v>4.92</v>
      </c>
      <c r="F42" s="16">
        <v>5.84</v>
      </c>
      <c r="G42" s="16" t="s">
        <v>60</v>
      </c>
    </row>
    <row r="43" spans="1:7" ht="21" customHeight="1" x14ac:dyDescent="0.3">
      <c r="A43" s="16" t="s">
        <v>92</v>
      </c>
      <c r="B43" s="16"/>
      <c r="C43" s="16"/>
      <c r="D43" s="16"/>
      <c r="E43" s="16"/>
      <c r="F43" s="16"/>
      <c r="G43" s="16" t="s">
        <v>95</v>
      </c>
    </row>
    <row r="44" spans="1:7" ht="21" customHeight="1" x14ac:dyDescent="0.3">
      <c r="A44" s="16" t="s">
        <v>91</v>
      </c>
      <c r="B44" s="19">
        <v>30.6</v>
      </c>
      <c r="C44" s="19">
        <v>26.2</v>
      </c>
      <c r="D44" s="19">
        <v>29.3</v>
      </c>
      <c r="E44" s="19">
        <v>25.6</v>
      </c>
      <c r="F44" s="17">
        <v>22</v>
      </c>
      <c r="G44" s="16" t="s">
        <v>94</v>
      </c>
    </row>
    <row r="45" spans="1:7" ht="21" customHeight="1" x14ac:dyDescent="0.3">
      <c r="A45" s="16" t="s">
        <v>90</v>
      </c>
      <c r="B45" s="16"/>
      <c r="C45" s="16"/>
      <c r="D45" s="16"/>
      <c r="E45" s="16"/>
      <c r="F45" s="16"/>
      <c r="G45" s="16" t="s">
        <v>96</v>
      </c>
    </row>
    <row r="46" spans="1:7" ht="21.75" x14ac:dyDescent="0.3">
      <c r="A46" s="16" t="s">
        <v>91</v>
      </c>
      <c r="B46" s="19">
        <v>30.5</v>
      </c>
      <c r="C46" s="19">
        <v>35.299999999999997</v>
      </c>
      <c r="D46" s="19">
        <v>52.5</v>
      </c>
      <c r="E46" s="19">
        <v>56.6</v>
      </c>
      <c r="F46" s="16">
        <v>57.8</v>
      </c>
      <c r="G46" s="16" t="s">
        <v>94</v>
      </c>
    </row>
    <row r="47" spans="1:7" x14ac:dyDescent="0.3">
      <c r="A47" s="16" t="s">
        <v>97</v>
      </c>
      <c r="B47" s="16"/>
      <c r="C47" s="16"/>
      <c r="D47" s="16"/>
      <c r="E47" s="16"/>
      <c r="F47" s="16"/>
      <c r="G47" s="16" t="s">
        <v>93</v>
      </c>
    </row>
    <row r="48" spans="1:7" ht="21.75" x14ac:dyDescent="0.3">
      <c r="A48" s="16" t="s">
        <v>91</v>
      </c>
      <c r="B48" s="19">
        <v>82.4</v>
      </c>
      <c r="C48" s="19">
        <v>83.9</v>
      </c>
      <c r="D48" s="19">
        <v>85.7</v>
      </c>
      <c r="E48" s="19">
        <v>88.8</v>
      </c>
      <c r="F48" s="33">
        <v>90</v>
      </c>
      <c r="G48" s="16" t="s">
        <v>69</v>
      </c>
    </row>
    <row r="49" spans="1:7" ht="21.75" x14ac:dyDescent="0.3">
      <c r="A49" s="16" t="s">
        <v>106</v>
      </c>
      <c r="B49" s="23" t="s">
        <v>113</v>
      </c>
      <c r="C49" s="23" t="s">
        <v>113</v>
      </c>
      <c r="D49" s="23" t="s">
        <v>113</v>
      </c>
      <c r="E49" s="23" t="s">
        <v>113</v>
      </c>
      <c r="F49" s="16">
        <v>14.11</v>
      </c>
      <c r="G49" s="16" t="s">
        <v>107</v>
      </c>
    </row>
    <row r="50" spans="1:7" ht="21.75" x14ac:dyDescent="0.3">
      <c r="A50" s="16" t="s">
        <v>103</v>
      </c>
      <c r="B50" s="16">
        <v>15.64</v>
      </c>
      <c r="C50" s="16">
        <v>24.63</v>
      </c>
      <c r="D50" s="16">
        <v>2.35</v>
      </c>
      <c r="E50" s="17">
        <v>2</v>
      </c>
      <c r="F50" s="17">
        <v>1.2</v>
      </c>
      <c r="G50" s="16" t="s">
        <v>70</v>
      </c>
    </row>
    <row r="51" spans="1:7" x14ac:dyDescent="0.3">
      <c r="A51" s="16" t="s">
        <v>104</v>
      </c>
      <c r="B51" s="16"/>
      <c r="C51" s="16"/>
      <c r="D51" s="16"/>
      <c r="E51" s="16"/>
      <c r="F51" s="16"/>
      <c r="G51" s="16" t="s">
        <v>62</v>
      </c>
    </row>
    <row r="52" spans="1:7" ht="21.75" x14ac:dyDescent="0.3">
      <c r="A52" s="16" t="s">
        <v>68</v>
      </c>
      <c r="B52" s="16">
        <v>18.64</v>
      </c>
      <c r="C52" s="16">
        <v>13.39</v>
      </c>
      <c r="D52" s="16">
        <v>7.12</v>
      </c>
      <c r="E52" s="16">
        <v>5.51</v>
      </c>
      <c r="F52" s="17">
        <v>6</v>
      </c>
      <c r="G52" s="16" t="s">
        <v>71</v>
      </c>
    </row>
    <row r="53" spans="1:7" ht="21.75" x14ac:dyDescent="0.3">
      <c r="A53" s="16" t="s">
        <v>105</v>
      </c>
      <c r="B53" s="18">
        <v>6.020810182846752</v>
      </c>
      <c r="C53" s="18">
        <v>5.0690805145307287</v>
      </c>
      <c r="D53" s="18">
        <v>7.3909494876212936</v>
      </c>
      <c r="E53" s="18">
        <v>6.9836176321567303</v>
      </c>
      <c r="F53" s="16">
        <v>6.91</v>
      </c>
      <c r="G53" s="28" t="s">
        <v>72</v>
      </c>
    </row>
    <row r="54" spans="1:7" ht="21.75" x14ac:dyDescent="0.3">
      <c r="A54" s="34" t="s">
        <v>32</v>
      </c>
      <c r="B54" s="34">
        <v>4.26</v>
      </c>
      <c r="C54" s="34">
        <v>4.4400000000000004</v>
      </c>
      <c r="D54" s="34">
        <v>4.17</v>
      </c>
      <c r="E54" s="34">
        <v>4.0999999999999996</v>
      </c>
      <c r="F54" s="34">
        <v>4.07</v>
      </c>
      <c r="G54" s="35" t="s">
        <v>73</v>
      </c>
    </row>
    <row r="55" spans="1:7" ht="24" customHeight="1" x14ac:dyDescent="0.35">
      <c r="A55" s="54" t="s">
        <v>8</v>
      </c>
      <c r="B55" s="54"/>
      <c r="C55" s="54"/>
      <c r="D55" s="54"/>
      <c r="E55" s="54"/>
      <c r="F55" s="54"/>
      <c r="G55" s="54"/>
    </row>
    <row r="56" spans="1:7" ht="24" customHeight="1" x14ac:dyDescent="0.35">
      <c r="A56" s="54" t="s">
        <v>11</v>
      </c>
      <c r="B56" s="54"/>
      <c r="C56" s="54"/>
      <c r="D56" s="54"/>
      <c r="E56" s="54"/>
      <c r="F56" s="54"/>
      <c r="G56" s="54"/>
    </row>
    <row r="57" spans="1:7" ht="4.5" customHeight="1" x14ac:dyDescent="0.3"/>
    <row r="58" spans="1:7" ht="21" customHeight="1" x14ac:dyDescent="0.3">
      <c r="A58" s="48" t="s">
        <v>1</v>
      </c>
      <c r="B58" s="49"/>
      <c r="C58" s="49"/>
      <c r="D58" s="36"/>
      <c r="E58" s="49" t="s">
        <v>86</v>
      </c>
      <c r="F58" s="49"/>
      <c r="G58" s="52"/>
    </row>
    <row r="59" spans="1:7" ht="21" customHeight="1" x14ac:dyDescent="0.3">
      <c r="A59" s="50"/>
      <c r="B59" s="51"/>
      <c r="C59" s="51"/>
      <c r="D59" s="37"/>
      <c r="E59" s="51"/>
      <c r="F59" s="51"/>
      <c r="G59" s="53"/>
    </row>
    <row r="60" spans="1:7" ht="21.75" customHeight="1" x14ac:dyDescent="0.3">
      <c r="A60" s="60"/>
      <c r="B60" s="56"/>
      <c r="C60" s="56"/>
      <c r="D60" s="38"/>
      <c r="E60" s="56" t="s">
        <v>102</v>
      </c>
      <c r="F60" s="56"/>
      <c r="G60" s="57"/>
    </row>
    <row r="61" spans="1:7" ht="21.75" customHeight="1" x14ac:dyDescent="0.3">
      <c r="A61" s="61" t="s">
        <v>100</v>
      </c>
      <c r="B61" s="62"/>
      <c r="C61" s="62"/>
      <c r="D61" s="39"/>
      <c r="E61" s="58" t="s">
        <v>101</v>
      </c>
      <c r="F61" s="58"/>
      <c r="G61" s="59"/>
    </row>
    <row r="62" spans="1:7" ht="21.75" customHeight="1" x14ac:dyDescent="0.3">
      <c r="A62" s="63" t="s">
        <v>15</v>
      </c>
      <c r="B62" s="58"/>
      <c r="C62" s="58"/>
      <c r="D62" s="39"/>
      <c r="E62" s="58" t="s">
        <v>16</v>
      </c>
      <c r="F62" s="58"/>
      <c r="G62" s="59"/>
    </row>
    <row r="63" spans="1:7" ht="21.75" customHeight="1" x14ac:dyDescent="0.3">
      <c r="A63" s="40" t="s">
        <v>121</v>
      </c>
      <c r="B63" s="41"/>
      <c r="C63" s="41"/>
      <c r="D63" s="39"/>
      <c r="E63" s="41" t="s">
        <v>126</v>
      </c>
      <c r="F63" s="41"/>
      <c r="G63" s="42"/>
    </row>
    <row r="64" spans="1:7" ht="21.75" customHeight="1" x14ac:dyDescent="0.3">
      <c r="A64" s="40" t="s">
        <v>61</v>
      </c>
      <c r="B64" s="41"/>
      <c r="C64" s="41"/>
      <c r="D64" s="39"/>
      <c r="E64" s="41" t="s">
        <v>81</v>
      </c>
      <c r="F64" s="41"/>
      <c r="G64" s="42"/>
    </row>
    <row r="65" spans="1:7" ht="21.75" customHeight="1" x14ac:dyDescent="0.3">
      <c r="A65" s="40" t="s">
        <v>122</v>
      </c>
      <c r="B65" s="41"/>
      <c r="C65" s="41"/>
      <c r="D65" s="39"/>
      <c r="E65" s="41" t="s">
        <v>127</v>
      </c>
      <c r="F65" s="41"/>
      <c r="G65" s="42"/>
    </row>
    <row r="66" spans="1:7" ht="21.75" customHeight="1" x14ac:dyDescent="0.3">
      <c r="A66" s="40" t="s">
        <v>63</v>
      </c>
      <c r="B66" s="41"/>
      <c r="C66" s="41"/>
      <c r="D66" s="39"/>
      <c r="E66" s="41" t="s">
        <v>83</v>
      </c>
      <c r="F66" s="41"/>
      <c r="G66" s="42"/>
    </row>
    <row r="67" spans="1:7" ht="21.75" customHeight="1" x14ac:dyDescent="0.3">
      <c r="A67" s="40"/>
      <c r="B67" s="41"/>
      <c r="C67" s="41"/>
      <c r="D67" s="39"/>
      <c r="E67" s="43" t="s">
        <v>128</v>
      </c>
      <c r="F67" s="43"/>
      <c r="G67" s="44"/>
    </row>
    <row r="68" spans="1:7" ht="21.75" customHeight="1" x14ac:dyDescent="0.3">
      <c r="A68" s="45" t="s">
        <v>123</v>
      </c>
      <c r="B68" s="43"/>
      <c r="C68" s="43"/>
      <c r="D68" s="39"/>
      <c r="E68" s="43" t="s">
        <v>82</v>
      </c>
      <c r="F68" s="43"/>
      <c r="G68" s="44"/>
    </row>
    <row r="69" spans="1:7" ht="21.75" customHeight="1" x14ac:dyDescent="0.3">
      <c r="A69" s="45" t="s">
        <v>64</v>
      </c>
      <c r="B69" s="43"/>
      <c r="C69" s="43"/>
      <c r="D69" s="39"/>
      <c r="E69" s="43" t="s">
        <v>65</v>
      </c>
      <c r="F69" s="43"/>
      <c r="G69" s="44"/>
    </row>
    <row r="70" spans="1:7" ht="21.75" customHeight="1" x14ac:dyDescent="0.3">
      <c r="A70" s="45" t="s">
        <v>66</v>
      </c>
      <c r="B70" s="43"/>
      <c r="C70" s="43"/>
      <c r="D70" s="39"/>
      <c r="E70" s="43" t="s">
        <v>67</v>
      </c>
      <c r="F70" s="43"/>
      <c r="G70" s="44"/>
    </row>
    <row r="71" spans="1:7" ht="21.75" customHeight="1" x14ac:dyDescent="0.3">
      <c r="A71" s="45" t="s">
        <v>124</v>
      </c>
      <c r="B71" s="43"/>
      <c r="C71" s="43"/>
      <c r="D71" s="39"/>
      <c r="E71" s="43" t="s">
        <v>129</v>
      </c>
      <c r="F71" s="43"/>
      <c r="G71" s="44"/>
    </row>
    <row r="72" spans="1:7" ht="21.75" customHeight="1" x14ac:dyDescent="0.3">
      <c r="A72" s="45"/>
      <c r="B72" s="43"/>
      <c r="C72" s="43"/>
      <c r="D72" s="39"/>
      <c r="E72" s="43" t="s">
        <v>75</v>
      </c>
      <c r="F72" s="43"/>
      <c r="G72" s="44"/>
    </row>
    <row r="73" spans="1:7" ht="21.75" customHeight="1" x14ac:dyDescent="0.3">
      <c r="A73" s="45" t="s">
        <v>74</v>
      </c>
      <c r="B73" s="43"/>
      <c r="C73" s="43"/>
      <c r="D73" s="39"/>
      <c r="E73" s="43" t="s">
        <v>76</v>
      </c>
      <c r="F73" s="43"/>
      <c r="G73" s="44"/>
    </row>
    <row r="74" spans="1:7" ht="21.75" customHeight="1" x14ac:dyDescent="0.3">
      <c r="A74" s="45" t="s">
        <v>77</v>
      </c>
      <c r="B74" s="43"/>
      <c r="C74" s="43"/>
      <c r="D74" s="39"/>
      <c r="E74" s="43" t="s">
        <v>78</v>
      </c>
      <c r="F74" s="43"/>
      <c r="G74" s="44"/>
    </row>
    <row r="75" spans="1:7" ht="21.75" customHeight="1" x14ac:dyDescent="0.3">
      <c r="A75" s="45" t="s">
        <v>125</v>
      </c>
      <c r="B75" s="43"/>
      <c r="C75" s="43"/>
      <c r="D75" s="39"/>
      <c r="E75" s="43" t="s">
        <v>130</v>
      </c>
      <c r="F75" s="43"/>
      <c r="G75" s="44"/>
    </row>
    <row r="76" spans="1:7" x14ac:dyDescent="0.3">
      <c r="A76" s="45" t="s">
        <v>79</v>
      </c>
      <c r="B76" s="43"/>
      <c r="C76" s="43"/>
      <c r="D76" s="39"/>
      <c r="E76" s="43" t="s">
        <v>80</v>
      </c>
      <c r="F76" s="43"/>
      <c r="G76" s="44"/>
    </row>
    <row r="77" spans="1:7" x14ac:dyDescent="0.3">
      <c r="A77" s="64"/>
      <c r="B77" s="65"/>
      <c r="C77" s="65"/>
      <c r="D77" s="39"/>
      <c r="E77" s="65"/>
      <c r="F77" s="65"/>
      <c r="G77" s="68"/>
    </row>
    <row r="78" spans="1:7" x14ac:dyDescent="0.3">
      <c r="A78" s="64"/>
      <c r="B78" s="65"/>
      <c r="C78" s="65"/>
      <c r="D78" s="39"/>
      <c r="E78" s="65"/>
      <c r="F78" s="65"/>
      <c r="G78" s="68"/>
    </row>
    <row r="79" spans="1:7" x14ac:dyDescent="0.3">
      <c r="A79" s="64"/>
      <c r="B79" s="65"/>
      <c r="C79" s="65"/>
      <c r="D79" s="39"/>
      <c r="E79" s="65"/>
      <c r="F79" s="65"/>
      <c r="G79" s="68"/>
    </row>
    <row r="80" spans="1:7" x14ac:dyDescent="0.3">
      <c r="A80" s="64"/>
      <c r="B80" s="65"/>
      <c r="C80" s="65"/>
      <c r="D80" s="39"/>
      <c r="E80" s="65"/>
      <c r="F80" s="65"/>
      <c r="G80" s="68"/>
    </row>
    <row r="81" spans="1:7" x14ac:dyDescent="0.3">
      <c r="A81" s="66"/>
      <c r="B81" s="67"/>
      <c r="C81" s="67"/>
      <c r="D81" s="46"/>
      <c r="E81" s="67"/>
      <c r="F81" s="67"/>
      <c r="G81" s="69"/>
    </row>
  </sheetData>
  <mergeCells count="28">
    <mergeCell ref="E80:G80"/>
    <mergeCell ref="E81:G81"/>
    <mergeCell ref="E77:G77"/>
    <mergeCell ref="E78:G78"/>
    <mergeCell ref="E79:G79"/>
    <mergeCell ref="A78:C78"/>
    <mergeCell ref="A79:C79"/>
    <mergeCell ref="A77:C77"/>
    <mergeCell ref="A80:C80"/>
    <mergeCell ref="A81:C81"/>
    <mergeCell ref="E60:G60"/>
    <mergeCell ref="E61:G61"/>
    <mergeCell ref="A60:C60"/>
    <mergeCell ref="A61:C61"/>
    <mergeCell ref="A62:C62"/>
    <mergeCell ref="E62:G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B3" sqref="B3"/>
    </sheetView>
  </sheetViews>
  <sheetFormatPr defaultRowHeight="21.75" x14ac:dyDescent="0.5"/>
  <cols>
    <col min="1" max="1" width="49.5703125" style="4" customWidth="1"/>
    <col min="2" max="2" width="26.7109375" customWidth="1"/>
    <col min="3" max="3" width="18" customWidth="1"/>
  </cols>
  <sheetData>
    <row r="1" spans="1:4" x14ac:dyDescent="0.5">
      <c r="A1" s="70" t="s">
        <v>1</v>
      </c>
      <c r="B1" s="71" t="s">
        <v>115</v>
      </c>
      <c r="C1" s="73" t="s">
        <v>114</v>
      </c>
      <c r="D1" s="9"/>
    </row>
    <row r="2" spans="1:4" x14ac:dyDescent="0.5">
      <c r="A2" s="70"/>
      <c r="B2" s="72"/>
      <c r="C2" s="73"/>
      <c r="D2" s="9"/>
    </row>
    <row r="3" spans="1:4" ht="24.75" x14ac:dyDescent="0.5">
      <c r="A3" s="5" t="s">
        <v>4</v>
      </c>
      <c r="B3" s="7"/>
    </row>
    <row r="4" spans="1:4" ht="24.75" x14ac:dyDescent="0.5">
      <c r="A4" s="1" t="s">
        <v>13</v>
      </c>
      <c r="B4" s="7"/>
    </row>
    <row r="5" spans="1:4" ht="24.75" x14ac:dyDescent="0.5">
      <c r="A5" s="1" t="s">
        <v>14</v>
      </c>
      <c r="B5" s="7"/>
    </row>
    <row r="6" spans="1:4" ht="24.75" x14ac:dyDescent="0.5">
      <c r="A6" s="1" t="s">
        <v>108</v>
      </c>
      <c r="B6" s="7"/>
    </row>
    <row r="7" spans="1:4" ht="24.75" x14ac:dyDescent="0.5">
      <c r="A7" s="1" t="s">
        <v>17</v>
      </c>
      <c r="B7" s="7"/>
    </row>
    <row r="8" spans="1:4" ht="24.75" x14ac:dyDescent="0.5">
      <c r="A8" s="1" t="s">
        <v>18</v>
      </c>
      <c r="B8" s="7"/>
    </row>
    <row r="9" spans="1:4" ht="24.75" x14ac:dyDescent="0.5">
      <c r="A9" s="1" t="s">
        <v>19</v>
      </c>
      <c r="B9" s="7"/>
    </row>
    <row r="10" spans="1:4" ht="24.75" x14ac:dyDescent="0.5">
      <c r="A10" s="1" t="s">
        <v>20</v>
      </c>
      <c r="B10" s="7"/>
    </row>
    <row r="11" spans="1:4" ht="24.75" x14ac:dyDescent="0.5">
      <c r="A11" s="1" t="s">
        <v>21</v>
      </c>
      <c r="B11" s="7"/>
    </row>
    <row r="12" spans="1:4" ht="24.75" x14ac:dyDescent="0.5">
      <c r="A12" s="1" t="s">
        <v>31</v>
      </c>
      <c r="B12" s="7"/>
    </row>
    <row r="13" spans="1:4" ht="24.75" x14ac:dyDescent="0.5">
      <c r="A13" s="1" t="s">
        <v>22</v>
      </c>
      <c r="B13" s="7"/>
    </row>
    <row r="14" spans="1:4" ht="24.75" x14ac:dyDescent="0.5">
      <c r="A14" s="1" t="s">
        <v>23</v>
      </c>
      <c r="B14" s="7"/>
    </row>
    <row r="15" spans="1:4" ht="24.75" x14ac:dyDescent="0.5">
      <c r="A15" s="1" t="s">
        <v>24</v>
      </c>
      <c r="B15" s="7"/>
    </row>
    <row r="16" spans="1:4" ht="24.75" x14ac:dyDescent="0.5">
      <c r="A16" s="1" t="s">
        <v>25</v>
      </c>
      <c r="B16" s="7"/>
    </row>
    <row r="17" spans="1:2" ht="24.75" x14ac:dyDescent="0.5">
      <c r="A17" s="1" t="s">
        <v>26</v>
      </c>
      <c r="B17" s="7"/>
    </row>
    <row r="18" spans="1:2" ht="24.75" x14ac:dyDescent="0.5">
      <c r="A18" s="1" t="s">
        <v>27</v>
      </c>
      <c r="B18" s="7"/>
    </row>
    <row r="19" spans="1:2" x14ac:dyDescent="0.5">
      <c r="A19" s="1" t="s">
        <v>3</v>
      </c>
      <c r="B19" s="7"/>
    </row>
    <row r="20" spans="1:2" ht="24.75" x14ac:dyDescent="0.5">
      <c r="A20" s="1" t="s">
        <v>28</v>
      </c>
      <c r="B20" s="7"/>
    </row>
    <row r="21" spans="1:2" ht="24.75" x14ac:dyDescent="0.5">
      <c r="A21" s="1" t="s">
        <v>29</v>
      </c>
      <c r="B21" s="7"/>
    </row>
    <row r="22" spans="1:2" ht="24.75" x14ac:dyDescent="0.5">
      <c r="A22" s="1" t="s">
        <v>30</v>
      </c>
      <c r="B22" s="7"/>
    </row>
    <row r="23" spans="1:2" ht="24.75" x14ac:dyDescent="0.5">
      <c r="A23" s="1" t="s">
        <v>37</v>
      </c>
      <c r="B23" s="7"/>
    </row>
    <row r="24" spans="1:2" ht="24.75" x14ac:dyDescent="0.5">
      <c r="A24" s="1" t="s">
        <v>36</v>
      </c>
      <c r="B24" s="7"/>
    </row>
    <row r="25" spans="1:2" ht="24.75" x14ac:dyDescent="0.5">
      <c r="A25" s="2" t="s">
        <v>84</v>
      </c>
      <c r="B25" s="7"/>
    </row>
    <row r="26" spans="1:2" ht="24.75" x14ac:dyDescent="0.5">
      <c r="A26" s="2" t="s">
        <v>87</v>
      </c>
      <c r="B26" s="7"/>
    </row>
    <row r="27" spans="1:2" ht="24.75" x14ac:dyDescent="0.5">
      <c r="A27" s="1" t="s">
        <v>35</v>
      </c>
      <c r="B27" s="7"/>
    </row>
    <row r="28" spans="1:2" x14ac:dyDescent="0.5">
      <c r="A28" s="1" t="s">
        <v>111</v>
      </c>
      <c r="B28" s="7"/>
    </row>
    <row r="29" spans="1:2" ht="24.75" x14ac:dyDescent="0.5">
      <c r="A29" s="1" t="s">
        <v>112</v>
      </c>
      <c r="B29" s="7"/>
    </row>
    <row r="30" spans="1:2" ht="24.75" x14ac:dyDescent="0.5">
      <c r="A30" s="1" t="s">
        <v>34</v>
      </c>
      <c r="B30" s="7"/>
    </row>
    <row r="31" spans="1:2" ht="24.75" x14ac:dyDescent="0.5">
      <c r="A31" s="1" t="s">
        <v>89</v>
      </c>
      <c r="B31" s="7"/>
    </row>
    <row r="32" spans="1:2" ht="24.75" x14ac:dyDescent="0.5">
      <c r="A32" s="1" t="s">
        <v>33</v>
      </c>
      <c r="B32" s="7"/>
    </row>
    <row r="33" spans="1:2" x14ac:dyDescent="0.5">
      <c r="A33" s="1" t="s">
        <v>92</v>
      </c>
      <c r="B33" s="7"/>
    </row>
    <row r="34" spans="1:2" ht="24.75" x14ac:dyDescent="0.5">
      <c r="A34" s="1" t="s">
        <v>91</v>
      </c>
      <c r="B34" s="7"/>
    </row>
    <row r="35" spans="1:2" x14ac:dyDescent="0.5">
      <c r="A35" s="1" t="s">
        <v>90</v>
      </c>
      <c r="B35" s="7"/>
    </row>
    <row r="36" spans="1:2" ht="24.75" x14ac:dyDescent="0.5">
      <c r="A36" s="1" t="s">
        <v>91</v>
      </c>
      <c r="B36" s="7"/>
    </row>
    <row r="37" spans="1:2" x14ac:dyDescent="0.5">
      <c r="A37" s="1" t="s">
        <v>97</v>
      </c>
      <c r="B37" s="7"/>
    </row>
    <row r="38" spans="1:2" ht="24.75" x14ac:dyDescent="0.5">
      <c r="A38" s="1" t="s">
        <v>91</v>
      </c>
      <c r="B38" s="7"/>
    </row>
    <row r="39" spans="1:2" ht="24.75" x14ac:dyDescent="0.5">
      <c r="A39" s="1" t="s">
        <v>106</v>
      </c>
      <c r="B39" s="7"/>
    </row>
    <row r="40" spans="1:2" ht="24.75" x14ac:dyDescent="0.5">
      <c r="A40" s="1" t="s">
        <v>103</v>
      </c>
      <c r="B40" s="7"/>
    </row>
    <row r="41" spans="1:2" x14ac:dyDescent="0.5">
      <c r="A41" s="1" t="s">
        <v>104</v>
      </c>
      <c r="B41" s="7"/>
    </row>
    <row r="42" spans="1:2" ht="24.75" x14ac:dyDescent="0.5">
      <c r="A42" s="1" t="s">
        <v>68</v>
      </c>
      <c r="B42" s="7"/>
    </row>
    <row r="43" spans="1:2" ht="24.75" x14ac:dyDescent="0.5">
      <c r="A43" s="1" t="s">
        <v>105</v>
      </c>
      <c r="B43" s="7"/>
    </row>
    <row r="44" spans="1:2" ht="24.75" x14ac:dyDescent="0.5">
      <c r="A44" s="3" t="s">
        <v>32</v>
      </c>
      <c r="B44" s="8"/>
    </row>
    <row r="45" spans="1:2" x14ac:dyDescent="0.5">
      <c r="A45" s="6"/>
    </row>
    <row r="46" spans="1:2" x14ac:dyDescent="0.5">
      <c r="A46" s="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Sheet1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2018-12-26T08:02:20Z</cp:lastPrinted>
  <dcterms:created xsi:type="dcterms:W3CDTF">2006-02-23T04:03:34Z</dcterms:created>
  <dcterms:modified xsi:type="dcterms:W3CDTF">2019-12-04T04:01:11Z</dcterms:modified>
</cp:coreProperties>
</file>