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11.1" sheetId="1" r:id="rId1"/>
  </sheets>
  <definedNames>
    <definedName name="_xlnm.Print_Area" localSheetId="0">'T-11.1'!$A$1:$M$36</definedName>
    <definedName name="_xlnm.Print_Titles" localSheetId="0">'T-11.1'!$1:$8</definedName>
  </definedNames>
  <calcPr calcId="125725"/>
</workbook>
</file>

<file path=xl/calcChain.xml><?xml version="1.0" encoding="utf-8"?>
<calcChain xmlns="http://schemas.openxmlformats.org/spreadsheetml/2006/main">
  <c r="F30" i="1"/>
  <c r="F28"/>
  <c r="F27"/>
  <c r="F26"/>
  <c r="F25"/>
  <c r="F24"/>
  <c r="F23"/>
  <c r="F22"/>
  <c r="F21"/>
  <c r="F20"/>
  <c r="F19"/>
  <c r="F18"/>
  <c r="F17"/>
  <c r="F16"/>
  <c r="F15"/>
  <c r="F14"/>
  <c r="J13"/>
  <c r="J9" s="1"/>
  <c r="I13"/>
  <c r="H13"/>
  <c r="H9" s="1"/>
  <c r="G13"/>
  <c r="F13" s="1"/>
  <c r="E13"/>
  <c r="F12"/>
  <c r="F11"/>
  <c r="F10"/>
  <c r="F9" s="1"/>
  <c r="I9"/>
  <c r="E9"/>
  <c r="G9" l="1"/>
</calcChain>
</file>

<file path=xl/sharedStrings.xml><?xml version="1.0" encoding="utf-8"?>
<sst xmlns="http://schemas.openxmlformats.org/spreadsheetml/2006/main" count="94" uniqueCount="76">
  <si>
    <t>ตาราง</t>
  </si>
  <si>
    <t xml:space="preserve">ผู้ใช้ไฟฟ้า และการจำหน่ายกระแสไฟฟ้า จำแนกตามประเภทผู้ใช้ เป็นรายอำเภอ ปีงบประมาณ 2557 </t>
  </si>
  <si>
    <t>Table</t>
  </si>
  <si>
    <t xml:space="preserve">Consumers and Electricity Sales by Type of Consumers and District: Fiscal Year 2014 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</si>
  <si>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</si>
  <si>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</si>
  <si>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</si>
  <si>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</si>
  <si>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</si>
  <si>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</si>
  <si>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</si>
  <si>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</si>
  <si>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</si>
  <si>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</si>
  <si>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</si>
  <si>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</si>
  <si>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</si>
  <si>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</si>
  <si>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</si>
  <si>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</si>
  <si>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</si>
  <si>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</si>
  <si>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</si>
  <si>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</si>
  <si>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</si>
  <si>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</si>
  <si>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</si>
  <si>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 xml:space="preserve">    เมืองนครศรีธรรมราช</t>
  </si>
  <si>
    <t>Mueang Nakhon Si Thammarat</t>
  </si>
  <si>
    <t>พรหมคีรี</t>
  </si>
  <si>
    <t xml:space="preserve"> Phrommakhiri</t>
  </si>
  <si>
    <t>ลานสกา</t>
  </si>
  <si>
    <t>Lan Saka</t>
  </si>
  <si>
    <t>ฉวาง</t>
  </si>
  <si>
    <t>Chawang</t>
  </si>
  <si>
    <t>พิปูน</t>
  </si>
  <si>
    <t>Phi pun</t>
  </si>
  <si>
    <t>เชียรใหญ่</t>
  </si>
  <si>
    <t>Chian Yai</t>
  </si>
  <si>
    <t>ชะอวด</t>
  </si>
  <si>
    <t>Cha - uat</t>
  </si>
  <si>
    <t>ท่าศาลา</t>
  </si>
  <si>
    <t>Tha Sala</t>
  </si>
  <si>
    <t>ทุ่งสง</t>
  </si>
  <si>
    <t>Thung Song</t>
  </si>
  <si>
    <t>นาบอน</t>
  </si>
  <si>
    <t>Na Bon</t>
  </si>
  <si>
    <t>ทุ่งใหญ่</t>
  </si>
  <si>
    <t>Thung Yai</t>
  </si>
  <si>
    <t>ปากพนัง</t>
  </si>
  <si>
    <t>Pak Phanang</t>
  </si>
  <si>
    <t>ร่อนพิบูลย์</t>
  </si>
  <si>
    <t>Ron Phibun</t>
  </si>
  <si>
    <t>สิชล</t>
  </si>
  <si>
    <t>Sichon</t>
  </si>
  <si>
    <t>ขนอม</t>
  </si>
  <si>
    <t>Khanom</t>
  </si>
  <si>
    <t>หัวไทร</t>
  </si>
  <si>
    <t>Hua Sai</t>
  </si>
  <si>
    <t>บางขัน</t>
  </si>
  <si>
    <t>Bang Khan</t>
  </si>
  <si>
    <t>ถ้ำพรรณรา</t>
  </si>
  <si>
    <t>Tham Phannara</t>
  </si>
  <si>
    <t>จุฬาภรณ์</t>
  </si>
  <si>
    <t>Chula Phorn</t>
  </si>
  <si>
    <t>พระพรหม</t>
  </si>
  <si>
    <t>-</t>
  </si>
  <si>
    <t>Pra Phrom</t>
  </si>
  <si>
    <t>นบพิตำ</t>
  </si>
  <si>
    <t>Nop phitam</t>
  </si>
  <si>
    <t>ช้างกลาง</t>
  </si>
  <si>
    <t>Chang Klang</t>
  </si>
  <si>
    <t>เฉลิมพระเกียรติ</t>
  </si>
  <si>
    <t>Chaloem Prakiet</t>
  </si>
  <si>
    <t xml:space="preserve">    ที่มา:   การไฟฟ้าส่วนภูมิภาคจังหวัด นครศรีธรรมราช</t>
  </si>
  <si>
    <t>Source:   Mueang Nakhon Si Thammarat Provincial  Electricity  Authority</t>
  </si>
</sst>
</file>

<file path=xl/styles.xml><?xml version="1.0" encoding="utf-8"?>
<styleSheet xmlns="http://schemas.openxmlformats.org/spreadsheetml/2006/main">
  <numFmts count="2">
    <numFmt numFmtId="187" formatCode="#,##0.000"/>
    <numFmt numFmtId="188" formatCode="0.00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1" xfId="0" applyNumberFormat="1" applyFont="1" applyBorder="1" applyAlignment="1">
      <alignment horizontal="right" wrapText="1"/>
    </xf>
    <xf numFmtId="187" fontId="2" fillId="0" borderId="11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188" fontId="2" fillId="0" borderId="11" xfId="0" applyNumberFormat="1" applyFont="1" applyBorder="1" applyAlignment="1">
      <alignment horizontal="right" wrapText="1"/>
    </xf>
    <xf numFmtId="188" fontId="2" fillId="0" borderId="4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right" wrapText="1"/>
    </xf>
    <xf numFmtId="187" fontId="4" fillId="0" borderId="10" xfId="0" applyNumberFormat="1" applyFont="1" applyBorder="1" applyAlignment="1">
      <alignment horizontal="right" wrapText="1"/>
    </xf>
    <xf numFmtId="0" fontId="4" fillId="0" borderId="10" xfId="0" applyNumberFormat="1" applyFont="1" applyBorder="1" applyAlignment="1">
      <alignment horizontal="right" wrapText="1"/>
    </xf>
    <xf numFmtId="188" fontId="4" fillId="0" borderId="10" xfId="0" applyNumberFormat="1" applyFont="1" applyBorder="1" applyAlignment="1">
      <alignment horizontal="right" wrapText="1"/>
    </xf>
    <xf numFmtId="188" fontId="4" fillId="0" borderId="9" xfId="0" applyNumberFormat="1" applyFont="1" applyBorder="1" applyAlignment="1">
      <alignment horizontal="right" wrapText="1"/>
    </xf>
    <xf numFmtId="0" fontId="4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 indent="1"/>
    </xf>
    <xf numFmtId="0" fontId="4" fillId="0" borderId="0" xfId="1" quotePrefix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 shrinkToFit="1"/>
    </xf>
    <xf numFmtId="0" fontId="4" fillId="0" borderId="9" xfId="0" applyNumberFormat="1" applyFont="1" applyBorder="1" applyAlignment="1">
      <alignment horizontal="right" wrapText="1"/>
    </xf>
    <xf numFmtId="188" fontId="4" fillId="0" borderId="0" xfId="0" applyNumberFormat="1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3">
    <cellStyle name="Thaihead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1419225</xdr:colOff>
      <xdr:row>31</xdr:row>
      <xdr:rowOff>161925</xdr:rowOff>
    </xdr:from>
    <xdr:to>
      <xdr:col>11</xdr:col>
      <xdr:colOff>104775</xdr:colOff>
      <xdr:row>35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24950" y="8801100"/>
          <a:ext cx="533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6"/>
  <sheetViews>
    <sheetView showGridLines="0" tabSelected="1" topLeftCell="A25" workbookViewId="0">
      <selection activeCell="I16" sqref="I16"/>
    </sheetView>
  </sheetViews>
  <sheetFormatPr defaultRowHeight="21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6.42578125" style="8" customWidth="1"/>
    <col min="6" max="7" width="12.85546875" style="8" customWidth="1"/>
    <col min="8" max="8" width="14" style="8" customWidth="1"/>
    <col min="9" max="9" width="15.42578125" style="8" customWidth="1"/>
    <col min="10" max="10" width="16.5703125" style="8" customWidth="1"/>
    <col min="11" max="11" width="27.7109375" style="8" customWidth="1"/>
    <col min="12" max="12" width="2.28515625" style="7" customWidth="1"/>
    <col min="13" max="13" width="4.140625" style="7" customWidth="1"/>
    <col min="14" max="16384" width="9.140625" style="7"/>
  </cols>
  <sheetData>
    <row r="1" spans="1:11" s="3" customFormat="1" ht="23.25" customHeigh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</row>
    <row r="3" spans="1:11" ht="5.25" customHeight="1">
      <c r="A3" s="6"/>
      <c r="B3" s="7"/>
      <c r="C3" s="7"/>
      <c r="D3" s="7"/>
      <c r="E3" s="7"/>
      <c r="F3" s="7"/>
      <c r="G3" s="7"/>
      <c r="H3" s="7"/>
      <c r="I3" s="7"/>
      <c r="J3" s="7"/>
    </row>
    <row r="4" spans="1:11" s="17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5"/>
      <c r="K4" s="16" t="s">
        <v>7</v>
      </c>
    </row>
    <row r="5" spans="1:11" s="17" customFormat="1" ht="21" customHeight="1">
      <c r="A5" s="18"/>
      <c r="B5" s="18"/>
      <c r="C5" s="18"/>
      <c r="D5" s="19"/>
      <c r="E5" s="20" t="s">
        <v>8</v>
      </c>
      <c r="F5" s="21"/>
      <c r="G5" s="21"/>
      <c r="H5" s="22" t="s">
        <v>9</v>
      </c>
      <c r="I5" s="12" t="s">
        <v>10</v>
      </c>
      <c r="J5" s="12"/>
      <c r="K5" s="23"/>
    </row>
    <row r="6" spans="1:11" s="17" customFormat="1" ht="21" customHeight="1">
      <c r="A6" s="18"/>
      <c r="B6" s="18"/>
      <c r="C6" s="18"/>
      <c r="D6" s="19"/>
      <c r="E6" s="20" t="s">
        <v>11</v>
      </c>
      <c r="F6" s="21" t="s">
        <v>12</v>
      </c>
      <c r="G6" s="21" t="s">
        <v>13</v>
      </c>
      <c r="H6" s="21" t="s">
        <v>14</v>
      </c>
      <c r="I6" s="20" t="s">
        <v>15</v>
      </c>
      <c r="J6" s="20" t="s">
        <v>16</v>
      </c>
      <c r="K6" s="23"/>
    </row>
    <row r="7" spans="1:11" s="17" customFormat="1" ht="21" customHeight="1">
      <c r="A7" s="18"/>
      <c r="B7" s="18"/>
      <c r="C7" s="18"/>
      <c r="D7" s="19"/>
      <c r="E7" s="20" t="s">
        <v>17</v>
      </c>
      <c r="F7" s="21" t="s">
        <v>18</v>
      </c>
      <c r="G7" s="21" t="s">
        <v>19</v>
      </c>
      <c r="H7" s="21" t="s">
        <v>20</v>
      </c>
      <c r="I7" s="20" t="s">
        <v>21</v>
      </c>
      <c r="J7" s="20" t="s">
        <v>22</v>
      </c>
      <c r="K7" s="23"/>
    </row>
    <row r="8" spans="1:11" s="17" customFormat="1" ht="21" customHeight="1">
      <c r="A8" s="24"/>
      <c r="B8" s="24"/>
      <c r="C8" s="24"/>
      <c r="D8" s="25"/>
      <c r="E8" s="26" t="s">
        <v>23</v>
      </c>
      <c r="F8" s="27"/>
      <c r="G8" s="27"/>
      <c r="H8" s="27" t="s">
        <v>24</v>
      </c>
      <c r="I8" s="26" t="s">
        <v>25</v>
      </c>
      <c r="J8" s="26"/>
      <c r="K8" s="28"/>
    </row>
    <row r="9" spans="1:11" s="17" customFormat="1" ht="24" customHeight="1">
      <c r="A9" s="29" t="s">
        <v>26</v>
      </c>
      <c r="B9" s="29"/>
      <c r="C9" s="29"/>
      <c r="D9" s="30"/>
      <c r="E9" s="31">
        <f t="shared" ref="E9:J9" si="0">SUM(E10:E32)</f>
        <v>444554</v>
      </c>
      <c r="F9" s="32">
        <f t="shared" si="0"/>
        <v>1484.847</v>
      </c>
      <c r="G9" s="33">
        <f t="shared" si="0"/>
        <v>667.99699999999996</v>
      </c>
      <c r="H9" s="33">
        <f t="shared" si="0"/>
        <v>730.88200000000006</v>
      </c>
      <c r="I9" s="34">
        <f t="shared" si="0"/>
        <v>71.265000000000015</v>
      </c>
      <c r="J9" s="35">
        <f t="shared" si="0"/>
        <v>14.702999999999996</v>
      </c>
      <c r="K9" s="36" t="s">
        <v>18</v>
      </c>
    </row>
    <row r="10" spans="1:11" s="17" customFormat="1" ht="24" customHeight="1">
      <c r="A10" s="37" t="s">
        <v>27</v>
      </c>
      <c r="B10" s="37"/>
      <c r="C10" s="37"/>
      <c r="D10" s="38"/>
      <c r="E10" s="39">
        <v>95583</v>
      </c>
      <c r="F10" s="40">
        <f t="shared" ref="F10:F28" si="1">SUM(G10:J10)</f>
        <v>384.11199999999997</v>
      </c>
      <c r="G10" s="41">
        <v>166.83199999999999</v>
      </c>
      <c r="H10" s="41">
        <v>187.892</v>
      </c>
      <c r="I10" s="42">
        <v>25.178999999999998</v>
      </c>
      <c r="J10" s="43">
        <v>4.2089999999999996</v>
      </c>
      <c r="K10" s="44" t="s">
        <v>28</v>
      </c>
    </row>
    <row r="11" spans="1:11" s="17" customFormat="1" ht="24" customHeight="1">
      <c r="A11" s="45"/>
      <c r="B11" s="46" t="s">
        <v>29</v>
      </c>
      <c r="C11" s="45"/>
      <c r="D11" s="47"/>
      <c r="E11" s="39">
        <v>10646</v>
      </c>
      <c r="F11" s="40">
        <f t="shared" si="1"/>
        <v>19.242000000000001</v>
      </c>
      <c r="G11" s="41">
        <v>14.609</v>
      </c>
      <c r="H11" s="41">
        <v>3.206</v>
      </c>
      <c r="I11" s="42">
        <v>1.1910000000000001</v>
      </c>
      <c r="J11" s="43">
        <v>0.23599999999999999</v>
      </c>
      <c r="K11" s="44" t="s">
        <v>30</v>
      </c>
    </row>
    <row r="12" spans="1:11" s="17" customFormat="1" ht="24" customHeight="1">
      <c r="A12" s="45"/>
      <c r="B12" s="46" t="s">
        <v>31</v>
      </c>
      <c r="C12" s="45"/>
      <c r="D12" s="47"/>
      <c r="E12" s="39">
        <v>11700</v>
      </c>
      <c r="F12" s="40">
        <f t="shared" si="1"/>
        <v>21.431000000000001</v>
      </c>
      <c r="G12" s="41">
        <v>14.452999999999999</v>
      </c>
      <c r="H12" s="41">
        <v>5.806</v>
      </c>
      <c r="I12" s="42">
        <v>0.91900000000000004</v>
      </c>
      <c r="J12" s="43">
        <v>0.253</v>
      </c>
      <c r="K12" s="44" t="s">
        <v>32</v>
      </c>
    </row>
    <row r="13" spans="1:11" s="17" customFormat="1" ht="24" customHeight="1">
      <c r="A13" s="45"/>
      <c r="B13" s="46" t="s">
        <v>33</v>
      </c>
      <c r="C13" s="45"/>
      <c r="D13" s="47"/>
      <c r="E13" s="39">
        <f>14129+14377</f>
        <v>28506</v>
      </c>
      <c r="F13" s="40">
        <f t="shared" si="1"/>
        <v>67.635000000000005</v>
      </c>
      <c r="G13" s="41">
        <f>20.055+20.035</f>
        <v>40.090000000000003</v>
      </c>
      <c r="H13" s="41">
        <f>6.779+17.84</f>
        <v>24.619</v>
      </c>
      <c r="I13" s="42">
        <f>1.543+0.901</f>
        <v>2.444</v>
      </c>
      <c r="J13" s="43">
        <f>0.179+0.303</f>
        <v>0.48199999999999998</v>
      </c>
      <c r="K13" s="44" t="s">
        <v>34</v>
      </c>
    </row>
    <row r="14" spans="1:11" s="17" customFormat="1" ht="24" customHeight="1">
      <c r="A14" s="45"/>
      <c r="B14" s="46" t="s">
        <v>35</v>
      </c>
      <c r="C14" s="45"/>
      <c r="D14" s="47"/>
      <c r="E14" s="39">
        <v>9560</v>
      </c>
      <c r="F14" s="40">
        <f t="shared" si="1"/>
        <v>14.135</v>
      </c>
      <c r="G14" s="41">
        <v>11.718</v>
      </c>
      <c r="H14" s="41">
        <v>1.6870000000000001</v>
      </c>
      <c r="I14" s="42">
        <v>0.69399999999999995</v>
      </c>
      <c r="J14" s="43">
        <v>3.5999999999999997E-2</v>
      </c>
      <c r="K14" s="44" t="s">
        <v>36</v>
      </c>
    </row>
    <row r="15" spans="1:11" s="17" customFormat="1" ht="24" customHeight="1">
      <c r="A15" s="45"/>
      <c r="B15" s="46" t="s">
        <v>37</v>
      </c>
      <c r="C15" s="45"/>
      <c r="D15" s="47"/>
      <c r="E15" s="39">
        <v>18983</v>
      </c>
      <c r="F15" s="40">
        <f t="shared" si="1"/>
        <v>33.567</v>
      </c>
      <c r="G15" s="41">
        <v>23.611999999999998</v>
      </c>
      <c r="H15" s="41">
        <v>5.7619999999999996</v>
      </c>
      <c r="I15" s="42">
        <v>2.0129999999999999</v>
      </c>
      <c r="J15" s="43">
        <v>2.1800000000000002</v>
      </c>
      <c r="K15" s="44" t="s">
        <v>38</v>
      </c>
    </row>
    <row r="16" spans="1:11" s="17" customFormat="1" ht="24" customHeight="1">
      <c r="A16" s="45"/>
      <c r="B16" s="46" t="s">
        <v>39</v>
      </c>
      <c r="C16" s="45"/>
      <c r="D16" s="47"/>
      <c r="E16" s="39">
        <v>23303</v>
      </c>
      <c r="F16" s="40">
        <f t="shared" si="1"/>
        <v>42.408000000000001</v>
      </c>
      <c r="G16" s="41">
        <v>29.869</v>
      </c>
      <c r="H16" s="42">
        <v>10.46</v>
      </c>
      <c r="I16" s="42">
        <v>1.7030000000000001</v>
      </c>
      <c r="J16" s="43">
        <v>0.376</v>
      </c>
      <c r="K16" s="44" t="s">
        <v>40</v>
      </c>
    </row>
    <row r="17" spans="1:11" s="17" customFormat="1" ht="24" customHeight="1">
      <c r="A17" s="45"/>
      <c r="B17" s="46" t="s">
        <v>41</v>
      </c>
      <c r="C17" s="45"/>
      <c r="D17" s="47"/>
      <c r="E17" s="39">
        <v>30305</v>
      </c>
      <c r="F17" s="40">
        <f t="shared" si="1"/>
        <v>88.072999999999993</v>
      </c>
      <c r="G17" s="41">
        <v>44.198</v>
      </c>
      <c r="H17" s="41">
        <v>40.819000000000003</v>
      </c>
      <c r="I17" s="42">
        <v>2.7170000000000001</v>
      </c>
      <c r="J17" s="43">
        <v>0.33900000000000002</v>
      </c>
      <c r="K17" s="44" t="s">
        <v>42</v>
      </c>
    </row>
    <row r="18" spans="1:11" s="17" customFormat="1" ht="24" customHeight="1">
      <c r="A18" s="45"/>
      <c r="B18" s="46" t="s">
        <v>43</v>
      </c>
      <c r="C18" s="45"/>
      <c r="D18" s="47"/>
      <c r="E18" s="39">
        <v>52715</v>
      </c>
      <c r="F18" s="40">
        <f t="shared" si="1"/>
        <v>261.029</v>
      </c>
      <c r="G18" s="41">
        <v>83.608000000000004</v>
      </c>
      <c r="H18" s="41">
        <v>159.15799999999999</v>
      </c>
      <c r="I18" s="42">
        <v>14.941000000000001</v>
      </c>
      <c r="J18" s="43">
        <v>3.3220000000000001</v>
      </c>
      <c r="K18" s="44" t="s">
        <v>44</v>
      </c>
    </row>
    <row r="19" spans="1:11" s="17" customFormat="1" ht="24" customHeight="1">
      <c r="A19" s="45"/>
      <c r="B19" s="46" t="s">
        <v>45</v>
      </c>
      <c r="C19" s="45"/>
      <c r="D19" s="47"/>
      <c r="E19" s="39">
        <v>7006</v>
      </c>
      <c r="F19" s="40">
        <f t="shared" si="1"/>
        <v>22.797000000000001</v>
      </c>
      <c r="G19" s="41">
        <v>11.462</v>
      </c>
      <c r="H19" s="41">
        <v>10.314</v>
      </c>
      <c r="I19" s="42">
        <v>0.85799999999999998</v>
      </c>
      <c r="J19" s="43">
        <v>0.16300000000000001</v>
      </c>
      <c r="K19" s="44" t="s">
        <v>46</v>
      </c>
    </row>
    <row r="20" spans="1:11" s="17" customFormat="1" ht="24" customHeight="1">
      <c r="A20" s="45"/>
      <c r="B20" s="46" t="s">
        <v>47</v>
      </c>
      <c r="C20" s="45"/>
      <c r="D20" s="47"/>
      <c r="E20" s="39">
        <v>21450</v>
      </c>
      <c r="F20" s="40">
        <f t="shared" si="1"/>
        <v>63.066000000000003</v>
      </c>
      <c r="G20" s="41">
        <v>33.28</v>
      </c>
      <c r="H20" s="41">
        <v>26.835000000000001</v>
      </c>
      <c r="I20" s="42">
        <v>2.54</v>
      </c>
      <c r="J20" s="43">
        <v>0.41099999999999998</v>
      </c>
      <c r="K20" s="44" t="s">
        <v>48</v>
      </c>
    </row>
    <row r="21" spans="1:11" s="17" customFormat="1" ht="24" customHeight="1">
      <c r="A21" s="45"/>
      <c r="B21" s="46" t="s">
        <v>49</v>
      </c>
      <c r="C21" s="45"/>
      <c r="D21" s="47"/>
      <c r="E21" s="39">
        <v>24913</v>
      </c>
      <c r="F21" s="40">
        <f t="shared" si="1"/>
        <v>120.86000000000001</v>
      </c>
      <c r="G21" s="41">
        <v>34.624000000000002</v>
      </c>
      <c r="H21" s="41">
        <v>80.926000000000002</v>
      </c>
      <c r="I21" s="42">
        <v>5.0659999999999998</v>
      </c>
      <c r="J21" s="43">
        <v>0.24399999999999999</v>
      </c>
      <c r="K21" s="48" t="s">
        <v>50</v>
      </c>
    </row>
    <row r="22" spans="1:11" s="17" customFormat="1" ht="24" customHeight="1">
      <c r="A22" s="45"/>
      <c r="B22" s="46" t="s">
        <v>51</v>
      </c>
      <c r="C22" s="45"/>
      <c r="D22" s="47"/>
      <c r="E22" s="39">
        <v>21538</v>
      </c>
      <c r="F22" s="40">
        <f t="shared" si="1"/>
        <v>46.686</v>
      </c>
      <c r="G22" s="41">
        <v>30.934999999999999</v>
      </c>
      <c r="H22" s="41">
        <v>13.209</v>
      </c>
      <c r="I22" s="42">
        <v>2.14</v>
      </c>
      <c r="J22" s="43">
        <v>0.40200000000000002</v>
      </c>
      <c r="K22" s="44" t="s">
        <v>52</v>
      </c>
    </row>
    <row r="23" spans="1:11" s="17" customFormat="1" ht="21" customHeight="1">
      <c r="A23" s="49"/>
      <c r="B23" s="46" t="s">
        <v>53</v>
      </c>
      <c r="C23" s="46"/>
      <c r="D23" s="50"/>
      <c r="E23" s="39">
        <v>26260</v>
      </c>
      <c r="F23" s="40">
        <f t="shared" si="1"/>
        <v>74.662000000000006</v>
      </c>
      <c r="G23" s="41">
        <v>38.417000000000002</v>
      </c>
      <c r="H23" s="41">
        <v>32.694000000000003</v>
      </c>
      <c r="I23" s="42">
        <v>3.2869999999999999</v>
      </c>
      <c r="J23" s="43">
        <v>0.26400000000000001</v>
      </c>
      <c r="K23" s="44" t="s">
        <v>54</v>
      </c>
    </row>
    <row r="24" spans="1:11" s="17" customFormat="1" ht="21" customHeight="1">
      <c r="A24" s="49"/>
      <c r="B24" s="51" t="s">
        <v>55</v>
      </c>
      <c r="C24" s="46"/>
      <c r="D24" s="50"/>
      <c r="E24" s="39">
        <v>10749</v>
      </c>
      <c r="F24" s="40">
        <f t="shared" si="1"/>
        <v>46.707000000000001</v>
      </c>
      <c r="G24" s="41">
        <v>18.331</v>
      </c>
      <c r="H24" s="41">
        <v>26.547000000000001</v>
      </c>
      <c r="I24" s="42">
        <v>1.268</v>
      </c>
      <c r="J24" s="43">
        <v>0.56100000000000005</v>
      </c>
      <c r="K24" s="44" t="s">
        <v>56</v>
      </c>
    </row>
    <row r="25" spans="1:11" s="17" customFormat="1" ht="21" customHeight="1">
      <c r="A25" s="49"/>
      <c r="B25" s="46" t="s">
        <v>57</v>
      </c>
      <c r="C25" s="46"/>
      <c r="D25" s="50"/>
      <c r="E25" s="39">
        <v>18380</v>
      </c>
      <c r="F25" s="40">
        <f t="shared" si="1"/>
        <v>95.445000000000007</v>
      </c>
      <c r="G25" s="41">
        <v>23.815999999999999</v>
      </c>
      <c r="H25" s="41">
        <v>69.043000000000006</v>
      </c>
      <c r="I25" s="42">
        <v>2.0270000000000001</v>
      </c>
      <c r="J25" s="43">
        <v>0.55900000000000005</v>
      </c>
      <c r="K25" s="44" t="s">
        <v>58</v>
      </c>
    </row>
    <row r="26" spans="1:11" s="17" customFormat="1" ht="21" customHeight="1">
      <c r="A26" s="49"/>
      <c r="B26" s="46" t="s">
        <v>59</v>
      </c>
      <c r="C26" s="46"/>
      <c r="D26" s="50"/>
      <c r="E26" s="39">
        <v>9830</v>
      </c>
      <c r="F26" s="40">
        <f t="shared" si="1"/>
        <v>21.087000000000003</v>
      </c>
      <c r="G26" s="41">
        <v>16.312000000000001</v>
      </c>
      <c r="H26" s="41">
        <v>3.7639999999999998</v>
      </c>
      <c r="I26" s="42">
        <v>0.67300000000000004</v>
      </c>
      <c r="J26" s="43">
        <v>0.33800000000000002</v>
      </c>
      <c r="K26" s="44" t="s">
        <v>60</v>
      </c>
    </row>
    <row r="27" spans="1:11" s="17" customFormat="1" ht="21" customHeight="1">
      <c r="A27" s="49"/>
      <c r="B27" s="46" t="s">
        <v>61</v>
      </c>
      <c r="C27" s="46"/>
      <c r="D27" s="50"/>
      <c r="E27" s="39">
        <v>5394</v>
      </c>
      <c r="F27" s="40">
        <f t="shared" si="1"/>
        <v>30.71</v>
      </c>
      <c r="G27" s="41">
        <v>8.3230000000000004</v>
      </c>
      <c r="H27" s="41">
        <v>21.956</v>
      </c>
      <c r="I27" s="42">
        <v>0.35399999999999998</v>
      </c>
      <c r="J27" s="43">
        <v>7.6999999999999999E-2</v>
      </c>
      <c r="K27" s="44" t="s">
        <v>62</v>
      </c>
    </row>
    <row r="28" spans="1:11" s="17" customFormat="1" ht="21" customHeight="1">
      <c r="A28" s="49"/>
      <c r="B28" s="46" t="s">
        <v>63</v>
      </c>
      <c r="C28" s="46"/>
      <c r="D28" s="50"/>
      <c r="E28" s="39">
        <v>7922</v>
      </c>
      <c r="F28" s="40">
        <f t="shared" si="1"/>
        <v>14.379</v>
      </c>
      <c r="G28" s="41">
        <v>10.742000000000001</v>
      </c>
      <c r="H28" s="41">
        <v>2.6480000000000001</v>
      </c>
      <c r="I28" s="42">
        <v>0.81499999999999995</v>
      </c>
      <c r="J28" s="43">
        <v>0.17399999999999999</v>
      </c>
      <c r="K28" s="44" t="s">
        <v>64</v>
      </c>
    </row>
    <row r="29" spans="1:11" s="17" customFormat="1" ht="21" customHeight="1">
      <c r="A29" s="49"/>
      <c r="B29" s="46" t="s">
        <v>65</v>
      </c>
      <c r="C29" s="46"/>
      <c r="D29" s="50"/>
      <c r="E29" s="39" t="s">
        <v>66</v>
      </c>
      <c r="F29" s="40" t="s">
        <v>66</v>
      </c>
      <c r="G29" s="41" t="s">
        <v>66</v>
      </c>
      <c r="H29" s="41" t="s">
        <v>66</v>
      </c>
      <c r="I29" s="42" t="s">
        <v>66</v>
      </c>
      <c r="J29" s="43" t="s">
        <v>66</v>
      </c>
      <c r="K29" s="44" t="s">
        <v>67</v>
      </c>
    </row>
    <row r="30" spans="1:11" s="17" customFormat="1" ht="21" customHeight="1">
      <c r="A30" s="49"/>
      <c r="B30" s="46" t="s">
        <v>68</v>
      </c>
      <c r="C30" s="46"/>
      <c r="D30" s="50"/>
      <c r="E30" s="39">
        <v>9811</v>
      </c>
      <c r="F30" s="40">
        <f>SUM(G30:J30)</f>
        <v>16.816000000000003</v>
      </c>
      <c r="G30" s="41">
        <v>12.766</v>
      </c>
      <c r="H30" s="41">
        <v>3.5369999999999999</v>
      </c>
      <c r="I30" s="42">
        <v>0.436</v>
      </c>
      <c r="J30" s="43">
        <v>7.6999999999999999E-2</v>
      </c>
      <c r="K30" s="44" t="s">
        <v>69</v>
      </c>
    </row>
    <row r="31" spans="1:11" s="17" customFormat="1" ht="21" customHeight="1">
      <c r="A31" s="49"/>
      <c r="B31" s="46" t="s">
        <v>70</v>
      </c>
      <c r="C31" s="46"/>
      <c r="D31" s="50"/>
      <c r="E31" s="39" t="s">
        <v>66</v>
      </c>
      <c r="F31" s="40" t="s">
        <v>66</v>
      </c>
      <c r="G31" s="41" t="s">
        <v>66</v>
      </c>
      <c r="H31" s="52" t="s">
        <v>66</v>
      </c>
      <c r="I31" s="53" t="s">
        <v>66</v>
      </c>
      <c r="J31" s="43" t="s">
        <v>66</v>
      </c>
      <c r="K31" s="44" t="s">
        <v>71</v>
      </c>
    </row>
    <row r="32" spans="1:11" s="17" customFormat="1" ht="21" customHeight="1">
      <c r="A32" s="49"/>
      <c r="B32" s="46" t="s">
        <v>72</v>
      </c>
      <c r="C32" s="46"/>
      <c r="D32" s="50"/>
      <c r="E32" s="39" t="s">
        <v>66</v>
      </c>
      <c r="F32" s="54" t="s">
        <v>66</v>
      </c>
      <c r="G32" s="41" t="s">
        <v>66</v>
      </c>
      <c r="H32" s="52" t="s">
        <v>66</v>
      </c>
      <c r="I32" s="53" t="s">
        <v>66</v>
      </c>
      <c r="J32" s="43" t="s">
        <v>66</v>
      </c>
      <c r="K32" s="44" t="s">
        <v>73</v>
      </c>
    </row>
    <row r="33" spans="1:11" s="17" customFormat="1" ht="3" customHeight="1">
      <c r="A33" s="55"/>
      <c r="B33" s="55"/>
      <c r="C33" s="55"/>
      <c r="D33" s="56"/>
      <c r="E33" s="55"/>
      <c r="F33" s="57"/>
      <c r="G33" s="57"/>
      <c r="H33" s="58"/>
      <c r="I33" s="55"/>
      <c r="J33" s="58"/>
      <c r="K33" s="55"/>
    </row>
    <row r="34" spans="1:11" s="17" customFormat="1" ht="3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 s="17" customFormat="1" ht="22.5" customHeight="1">
      <c r="A35" s="59"/>
      <c r="B35" s="59" t="s">
        <v>74</v>
      </c>
      <c r="C35" s="59"/>
      <c r="D35" s="59"/>
      <c r="E35" s="59"/>
      <c r="F35" s="59"/>
      <c r="G35" s="59"/>
      <c r="I35" s="59"/>
      <c r="J35" s="59"/>
      <c r="K35" s="59"/>
    </row>
    <row r="36" spans="1:11">
      <c r="B36" s="59" t="s">
        <v>75</v>
      </c>
    </row>
  </sheetData>
  <mergeCells count="5">
    <mergeCell ref="A4:D8"/>
    <mergeCell ref="F4:J4"/>
    <mergeCell ref="K4:K8"/>
    <mergeCell ref="A9:D9"/>
    <mergeCell ref="A10:D10"/>
  </mergeCells>
  <pageMargins left="0.59055118110236227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T-11.1</vt:lpstr>
      <vt:lpstr>'T-11.1'!Print_Area</vt:lpstr>
      <vt:lpstr>'T-11.1'!Print_Titles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2015-11-03T06:15:12Z</dcterms:created>
  <dcterms:modified xsi:type="dcterms:W3CDTF">2015-11-03T06:16:00Z</dcterms:modified>
</cp:coreProperties>
</file>