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21015" windowHeight="9945"/>
  </bookViews>
  <sheets>
    <sheet name="T-1.1" sheetId="1" r:id="rId1"/>
  </sheets>
  <definedNames>
    <definedName name="_xlnm.Print_Area" localSheetId="0">'T-1.1'!$A$1:$T$48</definedName>
  </definedNames>
  <calcPr calcId="125725"/>
</workbook>
</file>

<file path=xl/calcChain.xml><?xml version="1.0" encoding="utf-8"?>
<calcChain xmlns="http://schemas.openxmlformats.org/spreadsheetml/2006/main">
  <c r="U10" i="1"/>
  <c r="N10" s="1"/>
  <c r="U11"/>
  <c r="U12"/>
  <c r="J9"/>
  <c r="K9"/>
  <c r="L9"/>
  <c r="M9"/>
  <c r="J10"/>
  <c r="K10"/>
  <c r="L10"/>
  <c r="M10"/>
  <c r="J11"/>
  <c r="K11"/>
  <c r="L11"/>
  <c r="M11"/>
  <c r="N11"/>
  <c r="J12"/>
  <c r="K12"/>
  <c r="L12"/>
  <c r="M12"/>
  <c r="N12"/>
  <c r="J13"/>
  <c r="K13"/>
  <c r="L13"/>
  <c r="M13"/>
  <c r="U13"/>
  <c r="N13" s="1"/>
  <c r="J14"/>
  <c r="K14"/>
  <c r="L14"/>
  <c r="M14"/>
  <c r="U14"/>
  <c r="N14" s="1"/>
  <c r="J15"/>
  <c r="K15"/>
  <c r="L15"/>
  <c r="M15"/>
  <c r="U15"/>
  <c r="N15" s="1"/>
  <c r="J16"/>
  <c r="K16"/>
  <c r="L16"/>
  <c r="M16"/>
  <c r="U16"/>
  <c r="N16" s="1"/>
  <c r="J17"/>
  <c r="K17"/>
  <c r="L17"/>
  <c r="M17"/>
  <c r="U17"/>
  <c r="N17" s="1"/>
  <c r="J18"/>
  <c r="K18"/>
  <c r="L18"/>
  <c r="M18"/>
  <c r="U18"/>
  <c r="N18" s="1"/>
  <c r="J19"/>
  <c r="K19"/>
  <c r="L19"/>
  <c r="M19"/>
  <c r="U19"/>
  <c r="N19" s="1"/>
  <c r="J20"/>
  <c r="K20"/>
  <c r="L20"/>
  <c r="M20"/>
  <c r="U20"/>
  <c r="N20" s="1"/>
  <c r="J21"/>
  <c r="K21"/>
  <c r="L21"/>
  <c r="M21"/>
  <c r="U21"/>
  <c r="N21" s="1"/>
  <c r="J22"/>
  <c r="K22"/>
  <c r="L22"/>
  <c r="M22"/>
  <c r="U22"/>
  <c r="N22" s="1"/>
  <c r="J23"/>
  <c r="K23"/>
  <c r="L23"/>
  <c r="M23"/>
  <c r="N23"/>
  <c r="U23"/>
  <c r="J24"/>
  <c r="K24"/>
  <c r="L24"/>
  <c r="M24"/>
  <c r="U24"/>
  <c r="N24" s="1"/>
  <c r="J25"/>
  <c r="K25"/>
  <c r="L25"/>
  <c r="M25"/>
  <c r="U25"/>
  <c r="N25" s="1"/>
  <c r="J26"/>
  <c r="K26"/>
  <c r="L26"/>
  <c r="M26"/>
  <c r="U26"/>
  <c r="N26" s="1"/>
  <c r="J27"/>
  <c r="K27"/>
  <c r="L27"/>
  <c r="M27"/>
  <c r="U27"/>
  <c r="N27" s="1"/>
  <c r="J28"/>
  <c r="K28"/>
  <c r="L28"/>
  <c r="M28"/>
  <c r="U28"/>
  <c r="N28" s="1"/>
  <c r="J29"/>
  <c r="K29"/>
  <c r="L29"/>
  <c r="M29"/>
  <c r="T29"/>
  <c r="N29" s="1"/>
  <c r="J30"/>
  <c r="K30"/>
  <c r="L30"/>
  <c r="M30"/>
  <c r="T30"/>
  <c r="N30" s="1"/>
  <c r="J31"/>
  <c r="K31"/>
  <c r="L31"/>
  <c r="M31"/>
  <c r="T31"/>
  <c r="N31" s="1"/>
  <c r="J32"/>
  <c r="K32"/>
  <c r="L32"/>
  <c r="M32"/>
  <c r="T32"/>
  <c r="N32" s="1"/>
  <c r="V9" l="1"/>
  <c r="N9" l="1"/>
  <c r="U9"/>
</calcChain>
</file>

<file path=xl/sharedStrings.xml><?xml version="1.0" encoding="utf-8"?>
<sst xmlns="http://schemas.openxmlformats.org/spreadsheetml/2006/main" count="76" uniqueCount="72">
  <si>
    <t>Source:   Department of Provincial Administration,  Ministry of Interior</t>
  </si>
  <si>
    <t xml:space="preserve">           ที่มา:   กรมการปกครอง  กระทรวงมหาดไทย</t>
  </si>
  <si>
    <t>Chaloem Prakiet</t>
  </si>
  <si>
    <t>เฉลิมพระเกียรติ</t>
  </si>
  <si>
    <t>Chang Klang</t>
  </si>
  <si>
    <t>ช้างกลาง</t>
  </si>
  <si>
    <t>Nop phitam</t>
  </si>
  <si>
    <t>นบพิตำ</t>
  </si>
  <si>
    <t>Pra Phrom</t>
  </si>
  <si>
    <t>พระพรหม</t>
  </si>
  <si>
    <t>Chula Phorn</t>
  </si>
  <si>
    <t>จุฬาภรณ์</t>
  </si>
  <si>
    <t>Tham Phannara</t>
  </si>
  <si>
    <t>ถ้ำพรรณรา</t>
  </si>
  <si>
    <t>(Per sq. km.)</t>
  </si>
  <si>
    <t>(2014)</t>
  </si>
  <si>
    <t>(2013)</t>
  </si>
  <si>
    <t>(2012)</t>
  </si>
  <si>
    <t>(2011)</t>
  </si>
  <si>
    <t>(2010)</t>
  </si>
  <si>
    <t>Population density</t>
  </si>
  <si>
    <t>(ต่อ ตร. กม.)</t>
  </si>
  <si>
    <t>ของประชากร</t>
  </si>
  <si>
    <t>Percent  change</t>
  </si>
  <si>
    <t>Population</t>
  </si>
  <si>
    <t>District</t>
  </si>
  <si>
    <t>ความหนาแน่น</t>
  </si>
  <si>
    <t>อัตราการเปลี่ยนแปลง (%)</t>
  </si>
  <si>
    <t>ประชากร</t>
  </si>
  <si>
    <t>อำเภอ</t>
  </si>
  <si>
    <t>Table</t>
  </si>
  <si>
    <t>ตาราง</t>
  </si>
  <si>
    <t>Bang Khan</t>
  </si>
  <si>
    <t>บางขัน</t>
  </si>
  <si>
    <t>Hua Sai</t>
  </si>
  <si>
    <t>หัวไทร</t>
  </si>
  <si>
    <t>Khanom</t>
  </si>
  <si>
    <t>ขนอม</t>
  </si>
  <si>
    <t>Sichon</t>
  </si>
  <si>
    <t>สิชล</t>
  </si>
  <si>
    <t>Ron Phibun</t>
  </si>
  <si>
    <t>ร่อนพิบูลย์</t>
  </si>
  <si>
    <t>Pak Phanang</t>
  </si>
  <si>
    <t>ปากพนัง</t>
  </si>
  <si>
    <t>Thung Yai</t>
  </si>
  <si>
    <t>ทุ่งใหญ่</t>
  </si>
  <si>
    <t>Na Bon</t>
  </si>
  <si>
    <t>นาบอน</t>
  </si>
  <si>
    <t>Thung Song</t>
  </si>
  <si>
    <t>ทุ่งสง</t>
  </si>
  <si>
    <t>Tha Sala</t>
  </si>
  <si>
    <t>ท่าศาลา</t>
  </si>
  <si>
    <t>Cha - uat</t>
  </si>
  <si>
    <t>ชะอวด</t>
  </si>
  <si>
    <t>Chian Yai</t>
  </si>
  <si>
    <t>เชียรใหญ่</t>
  </si>
  <si>
    <t>Phi pun</t>
  </si>
  <si>
    <t>พิปูน</t>
  </si>
  <si>
    <t>Chawang</t>
  </si>
  <si>
    <t>ฉวาง</t>
  </si>
  <si>
    <t>Lan Saka</t>
  </si>
  <si>
    <t>ลานสกา</t>
  </si>
  <si>
    <t>Phrommakhiri</t>
  </si>
  <si>
    <t>พรหมคีรี</t>
  </si>
  <si>
    <t>Mueang Nakhon Si Thammarat</t>
  </si>
  <si>
    <t>เมืองนครศรีธรรมราช</t>
  </si>
  <si>
    <t>Total</t>
  </si>
  <si>
    <t>รวมยอด</t>
  </si>
  <si>
    <t>ไร่</t>
  </si>
  <si>
    <t>ตร.กม.</t>
  </si>
  <si>
    <t>Population from Registration Record, Percentage Change and Density by District: 2010 - 2014</t>
  </si>
  <si>
    <t>ประชากรจากการทะเบียน อัตราการเปลี่ยนแปลง และความหนาแน่นของประชากร เป็นรายอำเภอ พ.ศ. 2553 - 2557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</si>
</sst>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_-* #,##0.000_-;\-* #,##0.000_-;_-* &quot;-&quot;??_-;_-@_-"/>
    <numFmt numFmtId="189" formatCode="0.0"/>
  </numFmts>
  <fonts count="10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sz val="14"/>
      <name val="Cordia New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sz val="11"/>
      <color theme="1"/>
      <name val="Calibri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9" fillId="0" borderId="0"/>
  </cellStyleXfs>
  <cellXfs count="64">
    <xf numFmtId="0" fontId="0" fillId="0" borderId="0" xfId="0"/>
    <xf numFmtId="0" fontId="2" fillId="0" borderId="0" xfId="0" applyFont="1"/>
    <xf numFmtId="187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5" fillId="0" borderId="0" xfId="0" applyFont="1"/>
    <xf numFmtId="188" fontId="6" fillId="0" borderId="0" xfId="0" applyNumberFormat="1" applyFont="1" applyAlignment="1">
      <alignment horizontal="center"/>
    </xf>
    <xf numFmtId="189" fontId="4" fillId="0" borderId="2" xfId="0" applyNumberFormat="1" applyFont="1" applyBorder="1" applyAlignment="1">
      <alignment vertical="center"/>
    </xf>
    <xf numFmtId="189" fontId="4" fillId="0" borderId="2" xfId="0" applyNumberFormat="1" applyFont="1" applyBorder="1" applyAlignment="1">
      <alignment horizontal="right" vertical="center"/>
    </xf>
    <xf numFmtId="41" fontId="4" fillId="0" borderId="3" xfId="0" applyNumberFormat="1" applyFont="1" applyBorder="1" applyAlignment="1">
      <alignment horizontal="right" vertical="center" wrapText="1"/>
    </xf>
    <xf numFmtId="0" fontId="4" fillId="0" borderId="4" xfId="0" applyFont="1" applyBorder="1" applyAlignment="1"/>
    <xf numFmtId="0" fontId="4" fillId="0" borderId="0" xfId="0" applyFont="1" applyAlignment="1"/>
    <xf numFmtId="0" fontId="4" fillId="0" borderId="0" xfId="0" applyFont="1" applyBorder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8" fillId="0" borderId="0" xfId="0" applyFont="1"/>
    <xf numFmtId="187" fontId="6" fillId="0" borderId="0" xfId="1" applyNumberFormat="1" applyFont="1" applyAlignment="1">
      <alignment horizontal="center"/>
    </xf>
    <xf numFmtId="189" fontId="7" fillId="0" borderId="9" xfId="0" applyNumberFormat="1" applyFont="1" applyBorder="1" applyAlignment="1">
      <alignment vertical="center"/>
    </xf>
    <xf numFmtId="189" fontId="7" fillId="0" borderId="2" xfId="0" applyNumberFormat="1" applyFont="1" applyBorder="1" applyAlignment="1">
      <alignment horizontal="right" vertical="center"/>
    </xf>
    <xf numFmtId="41" fontId="7" fillId="0" borderId="3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/>
    </xf>
    <xf numFmtId="0" fontId="4" fillId="0" borderId="7" xfId="0" quotePrefix="1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4" fillId="0" borderId="3" xfId="0" applyFont="1" applyBorder="1"/>
    <xf numFmtId="0" fontId="4" fillId="0" borderId="6" xfId="0" applyFont="1" applyBorder="1"/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6" fillId="0" borderId="0" xfId="0" applyFont="1" applyBorder="1"/>
    <xf numFmtId="0" fontId="7" fillId="0" borderId="0" xfId="0" applyFont="1" applyBorder="1"/>
    <xf numFmtId="0" fontId="5" fillId="0" borderId="0" xfId="0" applyFont="1" applyBorder="1"/>
    <xf numFmtId="0" fontId="8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5">
    <cellStyle name="เครื่องหมายจุลภาค" xfId="1" builtinId="3"/>
    <cellStyle name="ปกติ" xfId="0" builtinId="0"/>
    <cellStyle name="ปกติ 2" xfId="2"/>
    <cellStyle name="ปกติ 3" xfId="3"/>
    <cellStyle name="ปกติ 6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V35"/>
  <sheetViews>
    <sheetView showGridLines="0" tabSelected="1" zoomScaleNormal="100" workbookViewId="0">
      <selection activeCell="T15" sqref="T15"/>
    </sheetView>
  </sheetViews>
  <sheetFormatPr defaultRowHeight="21.75"/>
  <cols>
    <col min="1" max="1" width="1.5703125" style="1" customWidth="1"/>
    <col min="2" max="2" width="5.85546875" style="1" customWidth="1"/>
    <col min="3" max="3" width="4.28515625" style="1" customWidth="1"/>
    <col min="4" max="4" width="7.42578125" style="1" customWidth="1"/>
    <col min="5" max="5" width="10.140625" style="1" customWidth="1"/>
    <col min="6" max="6" width="9.85546875" style="1" customWidth="1"/>
    <col min="7" max="7" width="10.42578125" style="1" customWidth="1"/>
    <col min="8" max="8" width="10" style="1" customWidth="1"/>
    <col min="9" max="9" width="10.28515625" style="3" customWidth="1"/>
    <col min="10" max="10" width="8.28515625" style="1" customWidth="1"/>
    <col min="11" max="11" width="8" style="1" customWidth="1"/>
    <col min="12" max="12" width="7.85546875" style="1" customWidth="1"/>
    <col min="13" max="13" width="8.28515625" style="1" customWidth="1"/>
    <col min="14" max="14" width="16.28515625" style="1" customWidth="1"/>
    <col min="15" max="15" width="1.85546875" style="1" customWidth="1"/>
    <col min="16" max="16" width="26" style="1" customWidth="1"/>
    <col min="17" max="17" width="2.85546875" style="35" customWidth="1"/>
    <col min="18" max="19" width="4.140625" style="1" customWidth="1"/>
    <col min="20" max="20" width="12.85546875" style="3" customWidth="1"/>
    <col min="21" max="21" width="11.140625" style="2" bestFit="1" customWidth="1"/>
    <col min="22" max="16384" width="9.140625" style="1"/>
  </cols>
  <sheetData>
    <row r="1" spans="1:22" s="18" customFormat="1">
      <c r="B1" s="18" t="s">
        <v>31</v>
      </c>
      <c r="C1" s="19">
        <v>1.1000000000000001</v>
      </c>
      <c r="D1" s="18" t="s">
        <v>71</v>
      </c>
      <c r="I1" s="19"/>
      <c r="Q1" s="57"/>
      <c r="T1" s="19"/>
      <c r="U1" s="22"/>
    </row>
    <row r="2" spans="1:22" s="16" customFormat="1">
      <c r="B2" s="18" t="s">
        <v>30</v>
      </c>
      <c r="C2" s="19">
        <v>1.1000000000000001</v>
      </c>
      <c r="D2" s="18" t="s">
        <v>70</v>
      </c>
      <c r="I2" s="17"/>
      <c r="Q2" s="58"/>
      <c r="T2" s="19"/>
      <c r="U2" s="22"/>
    </row>
    <row r="3" spans="1:22" ht="3" customHeight="1">
      <c r="A3" s="35"/>
      <c r="B3" s="35"/>
      <c r="C3" s="35"/>
      <c r="D3" s="35"/>
      <c r="E3" s="35"/>
      <c r="F3" s="35"/>
      <c r="G3" s="35"/>
      <c r="H3" s="35"/>
      <c r="I3" s="36"/>
      <c r="J3" s="35"/>
      <c r="K3" s="35"/>
      <c r="L3" s="35"/>
      <c r="M3" s="35"/>
      <c r="N3" s="35"/>
      <c r="O3" s="35"/>
      <c r="P3" s="35"/>
    </row>
    <row r="4" spans="1:22" s="8" customFormat="1">
      <c r="A4" s="42" t="s">
        <v>29</v>
      </c>
      <c r="B4" s="42"/>
      <c r="C4" s="42"/>
      <c r="D4" s="43"/>
      <c r="E4" s="51" t="s">
        <v>28</v>
      </c>
      <c r="F4" s="51"/>
      <c r="G4" s="51"/>
      <c r="H4" s="51"/>
      <c r="I4" s="52"/>
      <c r="J4" s="51" t="s">
        <v>27</v>
      </c>
      <c r="K4" s="51"/>
      <c r="L4" s="51"/>
      <c r="M4" s="52"/>
      <c r="N4" s="34" t="s">
        <v>26</v>
      </c>
      <c r="O4" s="48" t="s">
        <v>25</v>
      </c>
      <c r="P4" s="61"/>
      <c r="Q4" s="59"/>
      <c r="T4" s="3"/>
      <c r="U4" s="2"/>
    </row>
    <row r="5" spans="1:22" s="8" customFormat="1">
      <c r="A5" s="44"/>
      <c r="B5" s="44"/>
      <c r="C5" s="44"/>
      <c r="D5" s="45"/>
      <c r="E5" s="53" t="s">
        <v>24</v>
      </c>
      <c r="F5" s="53"/>
      <c r="G5" s="53"/>
      <c r="H5" s="53"/>
      <c r="I5" s="54"/>
      <c r="J5" s="53" t="s">
        <v>23</v>
      </c>
      <c r="K5" s="53"/>
      <c r="L5" s="53"/>
      <c r="M5" s="54"/>
      <c r="N5" s="26" t="s">
        <v>22</v>
      </c>
      <c r="O5" s="49"/>
      <c r="P5" s="62"/>
      <c r="Q5" s="59"/>
      <c r="T5" s="3"/>
      <c r="U5" s="2"/>
    </row>
    <row r="6" spans="1:22" s="8" customFormat="1">
      <c r="A6" s="44"/>
      <c r="B6" s="44"/>
      <c r="C6" s="44"/>
      <c r="D6" s="45"/>
      <c r="E6" s="32"/>
      <c r="F6" s="32"/>
      <c r="G6" s="32"/>
      <c r="H6" s="32"/>
      <c r="I6" s="33"/>
      <c r="J6" s="32"/>
      <c r="K6" s="32"/>
      <c r="L6" s="32"/>
      <c r="M6" s="32"/>
      <c r="N6" s="29" t="s">
        <v>21</v>
      </c>
      <c r="O6" s="49"/>
      <c r="P6" s="62"/>
      <c r="Q6" s="59"/>
      <c r="T6" s="3"/>
      <c r="U6" s="2"/>
    </row>
    <row r="7" spans="1:22" s="8" customFormat="1">
      <c r="A7" s="44"/>
      <c r="B7" s="44"/>
      <c r="C7" s="44"/>
      <c r="D7" s="45"/>
      <c r="E7" s="31">
        <v>2553</v>
      </c>
      <c r="F7" s="31">
        <v>2554</v>
      </c>
      <c r="G7" s="31">
        <v>2555</v>
      </c>
      <c r="H7" s="31">
        <v>2556</v>
      </c>
      <c r="I7" s="31">
        <v>2557</v>
      </c>
      <c r="J7" s="31">
        <v>2554</v>
      </c>
      <c r="K7" s="31">
        <v>2555</v>
      </c>
      <c r="L7" s="30">
        <v>2556</v>
      </c>
      <c r="M7" s="30">
        <v>2557</v>
      </c>
      <c r="N7" s="29" t="s">
        <v>20</v>
      </c>
      <c r="O7" s="49"/>
      <c r="P7" s="62"/>
      <c r="Q7" s="59"/>
      <c r="T7" s="3"/>
      <c r="U7" s="2"/>
    </row>
    <row r="8" spans="1:22" s="8" customFormat="1">
      <c r="A8" s="46"/>
      <c r="B8" s="46"/>
      <c r="C8" s="46"/>
      <c r="D8" s="47"/>
      <c r="E8" s="28" t="s">
        <v>19</v>
      </c>
      <c r="F8" s="28" t="s">
        <v>18</v>
      </c>
      <c r="G8" s="28" t="s">
        <v>17</v>
      </c>
      <c r="H8" s="28" t="s">
        <v>16</v>
      </c>
      <c r="I8" s="28" t="s">
        <v>15</v>
      </c>
      <c r="J8" s="28" t="s">
        <v>18</v>
      </c>
      <c r="K8" s="28" t="s">
        <v>17</v>
      </c>
      <c r="L8" s="27" t="s">
        <v>16</v>
      </c>
      <c r="M8" s="27" t="s">
        <v>15</v>
      </c>
      <c r="N8" s="26" t="s">
        <v>14</v>
      </c>
      <c r="O8" s="50"/>
      <c r="P8" s="63"/>
      <c r="Q8" s="59"/>
      <c r="U8" s="3" t="s">
        <v>69</v>
      </c>
      <c r="V8" s="2" t="s">
        <v>68</v>
      </c>
    </row>
    <row r="9" spans="1:22" s="21" customFormat="1" ht="27" customHeight="1">
      <c r="A9" s="39" t="s">
        <v>67</v>
      </c>
      <c r="B9" s="39"/>
      <c r="C9" s="39"/>
      <c r="D9" s="40"/>
      <c r="E9" s="25">
        <v>1522561</v>
      </c>
      <c r="F9" s="25">
        <v>1526071</v>
      </c>
      <c r="G9" s="25">
        <v>1534887</v>
      </c>
      <c r="H9" s="25">
        <v>1541843</v>
      </c>
      <c r="I9" s="25">
        <v>1548028</v>
      </c>
      <c r="J9" s="24">
        <f t="shared" ref="J9:J32" si="0">(F9-E9)/E9*100</f>
        <v>0.2305326354740467</v>
      </c>
      <c r="K9" s="24">
        <f t="shared" ref="K9:K32" si="1">(G9-F9)/F9*100</f>
        <v>0.5776926499487901</v>
      </c>
      <c r="L9" s="24">
        <f t="shared" ref="L9:L32" si="2">(H9-G9)/G9*100</f>
        <v>0.45319297120895546</v>
      </c>
      <c r="M9" s="24">
        <f t="shared" ref="M9:M32" si="3">(I9-H9)/H9*100</f>
        <v>0.40114330706822943</v>
      </c>
      <c r="N9" s="23">
        <f t="shared" ref="N9:N28" si="4">I9/U9</f>
        <v>1153.0533035247468</v>
      </c>
      <c r="O9" s="41" t="s">
        <v>66</v>
      </c>
      <c r="P9" s="39"/>
      <c r="Q9" s="60"/>
      <c r="U9" s="9">
        <f t="shared" ref="U9:U28" si="5">0.0016*V9</f>
        <v>1342.54678016</v>
      </c>
      <c r="V9" s="22">
        <f>SUM(U10:U32)</f>
        <v>839091.73759999999</v>
      </c>
    </row>
    <row r="10" spans="1:22" s="8" customFormat="1">
      <c r="A10" s="5"/>
      <c r="B10" s="15" t="s">
        <v>65</v>
      </c>
      <c r="C10" s="5"/>
      <c r="D10" s="5"/>
      <c r="E10" s="12">
        <v>267440</v>
      </c>
      <c r="F10" s="12">
        <v>267148</v>
      </c>
      <c r="G10" s="12">
        <v>268010</v>
      </c>
      <c r="H10" s="12">
        <v>268900</v>
      </c>
      <c r="I10" s="12">
        <v>270099</v>
      </c>
      <c r="J10" s="11">
        <f t="shared" si="0"/>
        <v>-0.10918336823212682</v>
      </c>
      <c r="K10" s="10">
        <f t="shared" si="1"/>
        <v>0.32266758500905868</v>
      </c>
      <c r="L10" s="10">
        <f t="shared" si="2"/>
        <v>0.33207716129995152</v>
      </c>
      <c r="M10" s="10">
        <f t="shared" si="3"/>
        <v>0.4458906656749721</v>
      </c>
      <c r="N10" s="10">
        <f t="shared" si="4"/>
        <v>486.76449810267474</v>
      </c>
      <c r="O10" s="37"/>
      <c r="P10" s="55" t="s">
        <v>64</v>
      </c>
      <c r="Q10" s="59"/>
      <c r="U10" s="9">
        <f t="shared" si="5"/>
        <v>554.88639999999998</v>
      </c>
      <c r="V10" s="2">
        <v>346804</v>
      </c>
    </row>
    <row r="11" spans="1:22" s="8" customFormat="1">
      <c r="A11" s="5"/>
      <c r="B11" s="15" t="s">
        <v>63</v>
      </c>
      <c r="C11" s="14"/>
      <c r="D11" s="13"/>
      <c r="E11" s="12">
        <v>36435</v>
      </c>
      <c r="F11" s="12">
        <v>36492</v>
      </c>
      <c r="G11" s="12">
        <v>36906</v>
      </c>
      <c r="H11" s="12">
        <v>37072</v>
      </c>
      <c r="I11" s="12">
        <v>37363</v>
      </c>
      <c r="J11" s="11">
        <f t="shared" si="0"/>
        <v>0.15644298065047346</v>
      </c>
      <c r="K11" s="10">
        <f t="shared" si="1"/>
        <v>1.1344952318316344</v>
      </c>
      <c r="L11" s="10">
        <f t="shared" si="2"/>
        <v>0.44979136183818347</v>
      </c>
      <c r="M11" s="10">
        <f t="shared" si="3"/>
        <v>0.78495899870522234</v>
      </c>
      <c r="N11" s="10">
        <f t="shared" si="4"/>
        <v>151.90187341442788</v>
      </c>
      <c r="O11" s="37"/>
      <c r="P11" s="55" t="s">
        <v>62</v>
      </c>
      <c r="Q11" s="59"/>
      <c r="U11" s="9">
        <f t="shared" si="5"/>
        <v>245.96800000000002</v>
      </c>
      <c r="V11" s="2">
        <v>153730</v>
      </c>
    </row>
    <row r="12" spans="1:22" s="8" customFormat="1">
      <c r="A12" s="5"/>
      <c r="B12" s="15" t="s">
        <v>61</v>
      </c>
      <c r="C12" s="14"/>
      <c r="D12" s="13"/>
      <c r="E12" s="12">
        <v>40291</v>
      </c>
      <c r="F12" s="12">
        <v>40223</v>
      </c>
      <c r="G12" s="12">
        <v>40406</v>
      </c>
      <c r="H12" s="12">
        <v>40560</v>
      </c>
      <c r="I12" s="12">
        <v>40783</v>
      </c>
      <c r="J12" s="11">
        <f t="shared" si="0"/>
        <v>-0.16877218237323471</v>
      </c>
      <c r="K12" s="10">
        <f t="shared" si="1"/>
        <v>0.45496357805235815</v>
      </c>
      <c r="L12" s="10">
        <f t="shared" si="2"/>
        <v>0.38113151512151661</v>
      </c>
      <c r="M12" s="10">
        <f t="shared" si="3"/>
        <v>0.54980276134122286</v>
      </c>
      <c r="N12" s="10">
        <f t="shared" si="4"/>
        <v>115.29063088001156</v>
      </c>
      <c r="O12" s="37"/>
      <c r="P12" s="55" t="s">
        <v>60</v>
      </c>
      <c r="Q12" s="59"/>
      <c r="U12" s="9">
        <f t="shared" si="5"/>
        <v>353.74080000000004</v>
      </c>
      <c r="V12" s="2">
        <v>221088</v>
      </c>
    </row>
    <row r="13" spans="1:22" s="8" customFormat="1">
      <c r="A13" s="5"/>
      <c r="B13" s="15" t="s">
        <v>59</v>
      </c>
      <c r="C13" s="14"/>
      <c r="D13" s="13"/>
      <c r="E13" s="12">
        <v>66491</v>
      </c>
      <c r="F13" s="12">
        <v>66726</v>
      </c>
      <c r="G13" s="12">
        <v>67021</v>
      </c>
      <c r="H13" s="12">
        <v>67332</v>
      </c>
      <c r="I13" s="12">
        <v>67380</v>
      </c>
      <c r="J13" s="11">
        <f t="shared" si="0"/>
        <v>0.35343129145297858</v>
      </c>
      <c r="K13" s="10">
        <f t="shared" si="1"/>
        <v>0.44210652519257859</v>
      </c>
      <c r="L13" s="10">
        <f t="shared" si="2"/>
        <v>0.46403366109129973</v>
      </c>
      <c r="M13" s="10">
        <f t="shared" si="3"/>
        <v>7.1288540367135986E-2</v>
      </c>
      <c r="N13" s="10">
        <f t="shared" si="4"/>
        <v>159.2980106898469</v>
      </c>
      <c r="O13" s="37"/>
      <c r="P13" s="55" t="s">
        <v>58</v>
      </c>
      <c r="Q13" s="59"/>
      <c r="U13" s="9">
        <f t="shared" si="5"/>
        <v>422.98080000000004</v>
      </c>
      <c r="V13" s="2">
        <v>264363</v>
      </c>
    </row>
    <row r="14" spans="1:22" s="8" customFormat="1">
      <c r="A14" s="5"/>
      <c r="B14" s="15" t="s">
        <v>57</v>
      </c>
      <c r="C14" s="14"/>
      <c r="D14" s="13"/>
      <c r="E14" s="12">
        <v>28781</v>
      </c>
      <c r="F14" s="12">
        <v>29038</v>
      </c>
      <c r="G14" s="12">
        <v>29243</v>
      </c>
      <c r="H14" s="12">
        <v>29330</v>
      </c>
      <c r="I14" s="12">
        <v>29307</v>
      </c>
      <c r="J14" s="11">
        <f t="shared" si="0"/>
        <v>0.89295021020812348</v>
      </c>
      <c r="K14" s="10">
        <f t="shared" si="1"/>
        <v>0.70597148563950685</v>
      </c>
      <c r="L14" s="10">
        <f t="shared" si="2"/>
        <v>0.29750709571521389</v>
      </c>
      <c r="M14" s="10">
        <f t="shared" si="3"/>
        <v>-7.841800204568701E-2</v>
      </c>
      <c r="N14" s="10">
        <f t="shared" si="4"/>
        <v>58.621503552454712</v>
      </c>
      <c r="O14" s="37"/>
      <c r="P14" s="55" t="s">
        <v>56</v>
      </c>
      <c r="Q14" s="59"/>
      <c r="U14" s="9">
        <f t="shared" si="5"/>
        <v>499.93600000000004</v>
      </c>
      <c r="V14" s="2">
        <v>312460</v>
      </c>
    </row>
    <row r="15" spans="1:22" s="8" customFormat="1">
      <c r="A15" s="5"/>
      <c r="B15" s="15" t="s">
        <v>55</v>
      </c>
      <c r="C15" s="4"/>
      <c r="D15" s="20"/>
      <c r="E15" s="12">
        <v>43571</v>
      </c>
      <c r="F15" s="12">
        <v>43542</v>
      </c>
      <c r="G15" s="12">
        <v>43584</v>
      </c>
      <c r="H15" s="12">
        <v>43598</v>
      </c>
      <c r="I15" s="12">
        <v>43533</v>
      </c>
      <c r="J15" s="11">
        <f t="shared" si="0"/>
        <v>-6.6558031718344776E-2</v>
      </c>
      <c r="K15" s="10">
        <f t="shared" si="1"/>
        <v>9.6458591704561114E-2</v>
      </c>
      <c r="L15" s="10">
        <f t="shared" si="2"/>
        <v>3.2121879588839941E-2</v>
      </c>
      <c r="M15" s="10">
        <f t="shared" si="3"/>
        <v>-0.14908940777099866</v>
      </c>
      <c r="N15" s="10">
        <f t="shared" si="4"/>
        <v>119.02639672075207</v>
      </c>
      <c r="O15" s="37"/>
      <c r="P15" s="55" t="s">
        <v>54</v>
      </c>
      <c r="Q15" s="59"/>
      <c r="U15" s="9">
        <f t="shared" si="5"/>
        <v>365.74240000000003</v>
      </c>
      <c r="V15" s="2">
        <v>228589</v>
      </c>
    </row>
    <row r="16" spans="1:22" s="8" customFormat="1">
      <c r="A16" s="5"/>
      <c r="B16" s="15" t="s">
        <v>53</v>
      </c>
      <c r="C16" s="4"/>
      <c r="D16" s="20"/>
      <c r="E16" s="12">
        <v>85403</v>
      </c>
      <c r="F16" s="12">
        <v>85602</v>
      </c>
      <c r="G16" s="12">
        <v>85968</v>
      </c>
      <c r="H16" s="12">
        <v>86319</v>
      </c>
      <c r="I16" s="12">
        <v>86466</v>
      </c>
      <c r="J16" s="11">
        <f t="shared" si="0"/>
        <v>0.23301289181878859</v>
      </c>
      <c r="K16" s="10">
        <f t="shared" si="1"/>
        <v>0.42756010373589404</v>
      </c>
      <c r="L16" s="10">
        <f t="shared" si="2"/>
        <v>0.40829145728643218</v>
      </c>
      <c r="M16" s="10">
        <f t="shared" si="3"/>
        <v>0.1702985437736767</v>
      </c>
      <c r="N16" s="10">
        <f t="shared" si="4"/>
        <v>122.58449038106016</v>
      </c>
      <c r="O16" s="37"/>
      <c r="P16" s="55" t="s">
        <v>52</v>
      </c>
      <c r="Q16" s="59"/>
      <c r="U16" s="9">
        <f t="shared" si="5"/>
        <v>705.35840000000007</v>
      </c>
      <c r="V16" s="2">
        <v>440849</v>
      </c>
    </row>
    <row r="17" spans="1:22" s="8" customFormat="1">
      <c r="A17" s="5"/>
      <c r="B17" s="15" t="s">
        <v>51</v>
      </c>
      <c r="C17" s="4"/>
      <c r="D17" s="20"/>
      <c r="E17" s="12">
        <v>108834</v>
      </c>
      <c r="F17" s="12">
        <v>109418</v>
      </c>
      <c r="G17" s="12">
        <v>110327</v>
      </c>
      <c r="H17" s="12">
        <v>111295</v>
      </c>
      <c r="I17" s="12">
        <v>111879</v>
      </c>
      <c r="J17" s="11">
        <f t="shared" si="0"/>
        <v>0.53659701931381742</v>
      </c>
      <c r="K17" s="10">
        <f t="shared" si="1"/>
        <v>0.83075910727668212</v>
      </c>
      <c r="L17" s="10">
        <f t="shared" si="2"/>
        <v>0.87739175360519195</v>
      </c>
      <c r="M17" s="10">
        <f t="shared" si="3"/>
        <v>0.52473156925288644</v>
      </c>
      <c r="N17" s="10">
        <f t="shared" si="4"/>
        <v>267.98032813272476</v>
      </c>
      <c r="O17" s="37"/>
      <c r="P17" s="55" t="s">
        <v>50</v>
      </c>
      <c r="Q17" s="59"/>
      <c r="U17" s="9">
        <f t="shared" si="5"/>
        <v>417.4896</v>
      </c>
      <c r="V17" s="2">
        <v>260931</v>
      </c>
    </row>
    <row r="18" spans="1:22" s="8" customFormat="1">
      <c r="A18" s="5"/>
      <c r="B18" s="15" t="s">
        <v>49</v>
      </c>
      <c r="C18" s="5"/>
      <c r="D18" s="5"/>
      <c r="E18" s="12">
        <v>152808</v>
      </c>
      <c r="F18" s="12">
        <v>154042</v>
      </c>
      <c r="G18" s="12">
        <v>155786</v>
      </c>
      <c r="H18" s="12">
        <v>156991</v>
      </c>
      <c r="I18" s="12">
        <v>159174</v>
      </c>
      <c r="J18" s="11">
        <f t="shared" si="0"/>
        <v>0.80754934296633685</v>
      </c>
      <c r="K18" s="10">
        <f t="shared" si="1"/>
        <v>1.1321587618961062</v>
      </c>
      <c r="L18" s="10">
        <f t="shared" si="2"/>
        <v>0.77349697662177608</v>
      </c>
      <c r="M18" s="10">
        <f t="shared" si="3"/>
        <v>1.3905255715295781</v>
      </c>
      <c r="N18" s="10">
        <f t="shared" si="4"/>
        <v>169.58025865639814</v>
      </c>
      <c r="O18" s="37"/>
      <c r="P18" s="55" t="s">
        <v>48</v>
      </c>
      <c r="Q18" s="59"/>
      <c r="U18" s="9">
        <f t="shared" si="5"/>
        <v>938.63520000000005</v>
      </c>
      <c r="V18" s="2">
        <v>586647</v>
      </c>
    </row>
    <row r="19" spans="1:22" s="8" customFormat="1">
      <c r="A19" s="5"/>
      <c r="B19" s="15" t="s">
        <v>47</v>
      </c>
      <c r="C19" s="14"/>
      <c r="D19" s="13"/>
      <c r="E19" s="12">
        <v>26686</v>
      </c>
      <c r="F19" s="12">
        <v>26845</v>
      </c>
      <c r="G19" s="12">
        <v>26897</v>
      </c>
      <c r="H19" s="12">
        <v>27018</v>
      </c>
      <c r="I19" s="12">
        <v>27001</v>
      </c>
      <c r="J19" s="11">
        <f t="shared" si="0"/>
        <v>0.59581803192685301</v>
      </c>
      <c r="K19" s="10">
        <f t="shared" si="1"/>
        <v>0.1937046004842615</v>
      </c>
      <c r="L19" s="10">
        <f t="shared" si="2"/>
        <v>0.44986429713350928</v>
      </c>
      <c r="M19" s="10">
        <f t="shared" si="3"/>
        <v>-6.2921015619216814E-2</v>
      </c>
      <c r="N19" s="10">
        <f t="shared" si="4"/>
        <v>136.09375</v>
      </c>
      <c r="O19" s="37"/>
      <c r="P19" s="55" t="s">
        <v>46</v>
      </c>
      <c r="Q19" s="59"/>
      <c r="U19" s="9">
        <f t="shared" si="5"/>
        <v>198.4</v>
      </c>
      <c r="V19" s="2">
        <v>124000</v>
      </c>
    </row>
    <row r="20" spans="1:22" s="8" customFormat="1">
      <c r="A20" s="5"/>
      <c r="B20" s="15" t="s">
        <v>45</v>
      </c>
      <c r="C20" s="4"/>
      <c r="D20" s="20"/>
      <c r="E20" s="12">
        <v>71121</v>
      </c>
      <c r="F20" s="12">
        <v>71638</v>
      </c>
      <c r="G20" s="12">
        <v>72605</v>
      </c>
      <c r="H20" s="12">
        <v>73201</v>
      </c>
      <c r="I20" s="12">
        <v>73662</v>
      </c>
      <c r="J20" s="11">
        <f t="shared" si="0"/>
        <v>0.72693016127444776</v>
      </c>
      <c r="K20" s="10">
        <f t="shared" si="1"/>
        <v>1.3498422624863899</v>
      </c>
      <c r="L20" s="10">
        <f t="shared" si="2"/>
        <v>0.82088010467598649</v>
      </c>
      <c r="M20" s="10">
        <f t="shared" si="3"/>
        <v>0.62977281731123891</v>
      </c>
      <c r="N20" s="10">
        <f t="shared" si="4"/>
        <v>120.93088312936855</v>
      </c>
      <c r="O20" s="37"/>
      <c r="P20" s="55" t="s">
        <v>44</v>
      </c>
      <c r="Q20" s="59"/>
      <c r="U20" s="9">
        <f t="shared" si="5"/>
        <v>609.12480000000005</v>
      </c>
      <c r="V20" s="2">
        <v>380703</v>
      </c>
    </row>
    <row r="21" spans="1:22" s="8" customFormat="1">
      <c r="A21" s="5"/>
      <c r="B21" s="15" t="s">
        <v>43</v>
      </c>
      <c r="C21" s="4"/>
      <c r="D21" s="20"/>
      <c r="E21" s="12">
        <v>102607</v>
      </c>
      <c r="F21" s="12">
        <v>101877</v>
      </c>
      <c r="G21" s="12">
        <v>101533</v>
      </c>
      <c r="H21" s="12">
        <v>100957</v>
      </c>
      <c r="I21" s="12">
        <v>100318</v>
      </c>
      <c r="J21" s="11">
        <f t="shared" si="0"/>
        <v>-0.7114524350190532</v>
      </c>
      <c r="K21" s="10">
        <f t="shared" si="1"/>
        <v>-0.33766208270757875</v>
      </c>
      <c r="L21" s="10">
        <f t="shared" si="2"/>
        <v>-0.56730324131070686</v>
      </c>
      <c r="M21" s="10">
        <f t="shared" si="3"/>
        <v>-0.63294273799736522</v>
      </c>
      <c r="N21" s="10">
        <f t="shared" si="4"/>
        <v>188.90628012919396</v>
      </c>
      <c r="O21" s="37"/>
      <c r="P21" s="55" t="s">
        <v>42</v>
      </c>
      <c r="Q21" s="59"/>
      <c r="U21" s="9">
        <f t="shared" si="5"/>
        <v>531.04640000000006</v>
      </c>
      <c r="V21" s="2">
        <v>331904</v>
      </c>
    </row>
    <row r="22" spans="1:22" s="8" customFormat="1">
      <c r="A22" s="5"/>
      <c r="B22" s="15" t="s">
        <v>41</v>
      </c>
      <c r="C22" s="4"/>
      <c r="D22" s="20"/>
      <c r="E22" s="12">
        <v>81116</v>
      </c>
      <c r="F22" s="12">
        <v>80990</v>
      </c>
      <c r="G22" s="12">
        <v>81330</v>
      </c>
      <c r="H22" s="12">
        <v>81675</v>
      </c>
      <c r="I22" s="12">
        <v>81810</v>
      </c>
      <c r="J22" s="11">
        <f t="shared" si="0"/>
        <v>-0.15533310321021745</v>
      </c>
      <c r="K22" s="10">
        <f t="shared" si="1"/>
        <v>0.41980491418693666</v>
      </c>
      <c r="L22" s="10">
        <f t="shared" si="2"/>
        <v>0.42419771302102544</v>
      </c>
      <c r="M22" s="10">
        <f t="shared" si="3"/>
        <v>0.16528925619834711</v>
      </c>
      <c r="N22" s="10">
        <f t="shared" si="4"/>
        <v>182.4005436566259</v>
      </c>
      <c r="O22" s="37"/>
      <c r="P22" s="55" t="s">
        <v>40</v>
      </c>
      <c r="Q22" s="59"/>
      <c r="U22" s="9">
        <f t="shared" si="5"/>
        <v>448.51840000000004</v>
      </c>
      <c r="V22" s="2">
        <v>280324</v>
      </c>
    </row>
    <row r="23" spans="1:22" s="8" customFormat="1">
      <c r="A23" s="5"/>
      <c r="B23" s="15" t="s">
        <v>39</v>
      </c>
      <c r="C23" s="4"/>
      <c r="D23" s="20"/>
      <c r="E23" s="12">
        <v>86231</v>
      </c>
      <c r="F23" s="12">
        <v>86383</v>
      </c>
      <c r="G23" s="12">
        <v>87063</v>
      </c>
      <c r="H23" s="12">
        <v>87472</v>
      </c>
      <c r="I23" s="12">
        <v>87802</v>
      </c>
      <c r="J23" s="11">
        <f t="shared" si="0"/>
        <v>0.1762707147081676</v>
      </c>
      <c r="K23" s="10">
        <f t="shared" si="1"/>
        <v>0.78719192433696439</v>
      </c>
      <c r="L23" s="10">
        <f t="shared" si="2"/>
        <v>0.46977476080539382</v>
      </c>
      <c r="M23" s="10">
        <f t="shared" si="3"/>
        <v>0.37726358148893357</v>
      </c>
      <c r="N23" s="10">
        <f t="shared" si="4"/>
        <v>128.30787108479933</v>
      </c>
      <c r="O23" s="37"/>
      <c r="P23" s="55" t="s">
        <v>38</v>
      </c>
      <c r="Q23" s="59"/>
      <c r="U23" s="9">
        <f t="shared" si="5"/>
        <v>684.30720000000008</v>
      </c>
      <c r="V23" s="2">
        <v>427692</v>
      </c>
    </row>
    <row r="24" spans="1:22" s="8" customFormat="1">
      <c r="A24" s="5"/>
      <c r="B24" s="15" t="s">
        <v>37</v>
      </c>
      <c r="C24" s="4"/>
      <c r="D24" s="20"/>
      <c r="E24" s="12">
        <v>29026</v>
      </c>
      <c r="F24" s="12">
        <v>29342</v>
      </c>
      <c r="G24" s="12">
        <v>29561</v>
      </c>
      <c r="H24" s="12">
        <v>29792</v>
      </c>
      <c r="I24" s="12">
        <v>30022</v>
      </c>
      <c r="J24" s="11">
        <f t="shared" si="0"/>
        <v>1.0886791152759594</v>
      </c>
      <c r="K24" s="10">
        <f t="shared" si="1"/>
        <v>0.74637039056642362</v>
      </c>
      <c r="L24" s="10">
        <f t="shared" si="2"/>
        <v>0.78143499881600764</v>
      </c>
      <c r="M24" s="10">
        <f t="shared" si="3"/>
        <v>0.77201933404940926</v>
      </c>
      <c r="N24" s="10">
        <f t="shared" si="4"/>
        <v>96.820175438596479</v>
      </c>
      <c r="O24" s="37"/>
      <c r="P24" s="55" t="s">
        <v>36</v>
      </c>
      <c r="Q24" s="59"/>
      <c r="U24" s="9">
        <f t="shared" si="5"/>
        <v>310.08000000000004</v>
      </c>
      <c r="V24" s="2">
        <v>193800</v>
      </c>
    </row>
    <row r="25" spans="1:22" s="8" customFormat="1">
      <c r="A25" s="5"/>
      <c r="B25" s="15" t="s">
        <v>35</v>
      </c>
      <c r="C25" s="4"/>
      <c r="D25" s="20"/>
      <c r="E25" s="12">
        <v>67055</v>
      </c>
      <c r="F25" s="12">
        <v>66877</v>
      </c>
      <c r="G25" s="12">
        <v>66912</v>
      </c>
      <c r="H25" s="12">
        <v>66863</v>
      </c>
      <c r="I25" s="12">
        <v>66787</v>
      </c>
      <c r="J25" s="11">
        <f t="shared" si="0"/>
        <v>-0.26545373201103573</v>
      </c>
      <c r="K25" s="10">
        <f t="shared" si="1"/>
        <v>5.2334883442738164E-2</v>
      </c>
      <c r="L25" s="10">
        <f t="shared" si="2"/>
        <v>-7.3230511716881871E-2</v>
      </c>
      <c r="M25" s="10">
        <f t="shared" si="3"/>
        <v>-0.11366525582160539</v>
      </c>
      <c r="N25" s="10">
        <f t="shared" si="4"/>
        <v>153.0593069005599</v>
      </c>
      <c r="O25" s="37"/>
      <c r="P25" s="55" t="s">
        <v>34</v>
      </c>
      <c r="Q25" s="59"/>
      <c r="U25" s="9">
        <f t="shared" si="5"/>
        <v>436.34720000000004</v>
      </c>
      <c r="V25" s="2">
        <v>272717</v>
      </c>
    </row>
    <row r="26" spans="1:22" s="8" customFormat="1">
      <c r="A26" s="5"/>
      <c r="B26" s="15" t="s">
        <v>33</v>
      </c>
      <c r="C26" s="4"/>
      <c r="D26" s="20"/>
      <c r="E26" s="12">
        <v>44182</v>
      </c>
      <c r="F26" s="12">
        <v>44829</v>
      </c>
      <c r="G26" s="12">
        <v>45487</v>
      </c>
      <c r="H26" s="12">
        <v>46126</v>
      </c>
      <c r="I26" s="12">
        <v>46474</v>
      </c>
      <c r="J26" s="11">
        <f t="shared" si="0"/>
        <v>1.4643972658548732</v>
      </c>
      <c r="K26" s="10">
        <f t="shared" si="1"/>
        <v>1.4677998616966696</v>
      </c>
      <c r="L26" s="10">
        <f t="shared" si="2"/>
        <v>1.4047969749598785</v>
      </c>
      <c r="M26" s="10">
        <f t="shared" si="3"/>
        <v>0.75445518796340461</v>
      </c>
      <c r="N26" s="10">
        <f t="shared" si="4"/>
        <v>95.796449961742425</v>
      </c>
      <c r="O26" s="37"/>
      <c r="P26" s="55" t="s">
        <v>32</v>
      </c>
      <c r="Q26" s="59"/>
      <c r="U26" s="9">
        <f t="shared" si="5"/>
        <v>485.13280000000003</v>
      </c>
      <c r="V26" s="2">
        <v>303208</v>
      </c>
    </row>
    <row r="27" spans="1:22" s="8" customFormat="1">
      <c r="A27" s="5"/>
      <c r="B27" s="15" t="s">
        <v>13</v>
      </c>
      <c r="C27" s="5"/>
      <c r="D27" s="5"/>
      <c r="E27" s="12">
        <v>18405</v>
      </c>
      <c r="F27" s="12">
        <v>18590</v>
      </c>
      <c r="G27" s="12">
        <v>18810</v>
      </c>
      <c r="H27" s="12">
        <v>19041</v>
      </c>
      <c r="I27" s="12">
        <v>19121</v>
      </c>
      <c r="J27" s="11">
        <f t="shared" si="0"/>
        <v>1.0051616408584625</v>
      </c>
      <c r="K27" s="10">
        <f t="shared" si="1"/>
        <v>1.1834319526627219</v>
      </c>
      <c r="L27" s="10">
        <f t="shared" si="2"/>
        <v>1.2280701754385965</v>
      </c>
      <c r="M27" s="10">
        <f t="shared" si="3"/>
        <v>0.42014600073525549</v>
      </c>
      <c r="N27" s="10">
        <f t="shared" si="4"/>
        <v>109.72634120812023</v>
      </c>
      <c r="O27" s="37"/>
      <c r="P27" s="55" t="s">
        <v>12</v>
      </c>
      <c r="Q27" s="59"/>
      <c r="U27" s="9">
        <f t="shared" si="5"/>
        <v>174.26080000000002</v>
      </c>
      <c r="V27" s="2">
        <v>108913</v>
      </c>
    </row>
    <row r="28" spans="1:22" s="8" customFormat="1">
      <c r="A28" s="5"/>
      <c r="B28" s="15" t="s">
        <v>11</v>
      </c>
      <c r="C28" s="5"/>
      <c r="D28" s="5"/>
      <c r="E28" s="12">
        <v>30935</v>
      </c>
      <c r="F28" s="12">
        <v>30968</v>
      </c>
      <c r="G28" s="12">
        <v>31151</v>
      </c>
      <c r="H28" s="12">
        <v>31337</v>
      </c>
      <c r="I28" s="12">
        <v>31441</v>
      </c>
      <c r="J28" s="11">
        <f t="shared" si="0"/>
        <v>0.10667528689187004</v>
      </c>
      <c r="K28" s="10">
        <f t="shared" si="1"/>
        <v>0.59093257556187029</v>
      </c>
      <c r="L28" s="10">
        <f t="shared" si="2"/>
        <v>0.59709158614490698</v>
      </c>
      <c r="M28" s="10">
        <f t="shared" si="3"/>
        <v>0.3318760570571529</v>
      </c>
      <c r="N28" s="10">
        <f t="shared" si="4"/>
        <v>135.64878092555776</v>
      </c>
      <c r="O28" s="37"/>
      <c r="P28" s="55" t="s">
        <v>10</v>
      </c>
      <c r="Q28" s="59"/>
      <c r="U28" s="9">
        <f t="shared" si="5"/>
        <v>231.78240000000002</v>
      </c>
      <c r="V28" s="2">
        <v>144864</v>
      </c>
    </row>
    <row r="29" spans="1:22" s="8" customFormat="1" ht="18.75" customHeight="1">
      <c r="A29" s="5"/>
      <c r="B29" s="15" t="s">
        <v>9</v>
      </c>
      <c r="C29" s="5"/>
      <c r="D29" s="5"/>
      <c r="E29" s="12">
        <v>41787</v>
      </c>
      <c r="F29" s="12">
        <v>42099</v>
      </c>
      <c r="G29" s="12">
        <v>42499</v>
      </c>
      <c r="H29" s="12">
        <v>42821</v>
      </c>
      <c r="I29" s="12">
        <v>43096</v>
      </c>
      <c r="J29" s="11">
        <f t="shared" si="0"/>
        <v>0.74664369301457389</v>
      </c>
      <c r="K29" s="10">
        <f t="shared" si="1"/>
        <v>0.9501413335233615</v>
      </c>
      <c r="L29" s="10">
        <f t="shared" si="2"/>
        <v>0.75766488623261719</v>
      </c>
      <c r="M29" s="10">
        <f t="shared" si="3"/>
        <v>0.64220826230120731</v>
      </c>
      <c r="N29" s="10">
        <f>I29/T29</f>
        <v>292.40305701506793</v>
      </c>
      <c r="O29" s="37"/>
      <c r="P29" s="55" t="s">
        <v>8</v>
      </c>
      <c r="Q29" s="59"/>
      <c r="T29" s="9">
        <f>0.0016*U29</f>
        <v>147.38560000000001</v>
      </c>
      <c r="U29" s="2">
        <v>92116</v>
      </c>
    </row>
    <row r="30" spans="1:22" s="8" customFormat="1" ht="18.75" customHeight="1">
      <c r="A30" s="5"/>
      <c r="B30" s="15" t="s">
        <v>7</v>
      </c>
      <c r="C30" s="5"/>
      <c r="D30" s="5"/>
      <c r="E30" s="12">
        <v>31488</v>
      </c>
      <c r="F30" s="12">
        <v>31849</v>
      </c>
      <c r="G30" s="12">
        <v>32219</v>
      </c>
      <c r="H30" s="12">
        <v>32605</v>
      </c>
      <c r="I30" s="12">
        <v>32882</v>
      </c>
      <c r="J30" s="11">
        <f t="shared" si="0"/>
        <v>1.1464684959349594</v>
      </c>
      <c r="K30" s="10">
        <f t="shared" si="1"/>
        <v>1.161731922509341</v>
      </c>
      <c r="L30" s="10">
        <f t="shared" si="2"/>
        <v>1.1980508395667153</v>
      </c>
      <c r="M30" s="10">
        <f t="shared" si="3"/>
        <v>0.84956295046771968</v>
      </c>
      <c r="N30" s="10">
        <f>I30/T30</f>
        <v>45.354682944807479</v>
      </c>
      <c r="O30" s="37"/>
      <c r="P30" s="55" t="s">
        <v>6</v>
      </c>
      <c r="Q30" s="59"/>
      <c r="T30" s="9">
        <f>0.0016*U30</f>
        <v>724.99680000000001</v>
      </c>
      <c r="U30" s="2">
        <v>453123</v>
      </c>
    </row>
    <row r="31" spans="1:22" s="8" customFormat="1">
      <c r="A31" s="5"/>
      <c r="B31" s="15" t="s">
        <v>5</v>
      </c>
      <c r="C31" s="5"/>
      <c r="D31" s="5"/>
      <c r="E31" s="12">
        <v>29949</v>
      </c>
      <c r="F31" s="12">
        <v>29928</v>
      </c>
      <c r="G31" s="12">
        <v>30049</v>
      </c>
      <c r="H31" s="12">
        <v>30036</v>
      </c>
      <c r="I31" s="12">
        <v>30064</v>
      </c>
      <c r="J31" s="11">
        <f t="shared" si="0"/>
        <v>-7.0119202644495643E-2</v>
      </c>
      <c r="K31" s="10">
        <f t="shared" si="1"/>
        <v>0.40430366212242713</v>
      </c>
      <c r="L31" s="10">
        <f t="shared" si="2"/>
        <v>-4.3262670970747777E-2</v>
      </c>
      <c r="M31" s="10">
        <f t="shared" si="3"/>
        <v>9.3221467572246641E-2</v>
      </c>
      <c r="N31" s="10">
        <f>I31/T31</f>
        <v>110.07228802736867</v>
      </c>
      <c r="O31" s="37"/>
      <c r="P31" s="55" t="s">
        <v>4</v>
      </c>
      <c r="Q31" s="59"/>
      <c r="T31" s="9">
        <f>0.0016*U31</f>
        <v>273.12960000000004</v>
      </c>
      <c r="U31" s="2">
        <v>170706</v>
      </c>
    </row>
    <row r="32" spans="1:22" s="8" customFormat="1">
      <c r="A32" s="5"/>
      <c r="B32" s="15" t="s">
        <v>3</v>
      </c>
      <c r="C32" s="14"/>
      <c r="D32" s="13"/>
      <c r="E32" s="12">
        <v>31919</v>
      </c>
      <c r="F32" s="12">
        <v>31625</v>
      </c>
      <c r="G32" s="12">
        <v>31520</v>
      </c>
      <c r="H32" s="12">
        <v>31502</v>
      </c>
      <c r="I32" s="12">
        <v>31564</v>
      </c>
      <c r="J32" s="11">
        <f t="shared" si="0"/>
        <v>-0.92108148751527308</v>
      </c>
      <c r="K32" s="10">
        <f t="shared" si="1"/>
        <v>-0.33201581027667981</v>
      </c>
      <c r="L32" s="10">
        <f t="shared" si="2"/>
        <v>-5.7106598984771578E-2</v>
      </c>
      <c r="M32" s="10">
        <f t="shared" si="3"/>
        <v>0.19681290076820518</v>
      </c>
      <c r="N32" s="10">
        <f>I32/T32</f>
        <v>172.24293435079846</v>
      </c>
      <c r="O32" s="38"/>
      <c r="P32" s="56" t="s">
        <v>2</v>
      </c>
      <c r="Q32" s="59"/>
      <c r="T32" s="9">
        <f>0.0016*U32</f>
        <v>183.25280000000001</v>
      </c>
      <c r="U32" s="2">
        <v>114533</v>
      </c>
    </row>
    <row r="33" spans="1:16" ht="12" customHeight="1">
      <c r="A33" s="6"/>
      <c r="B33" s="6"/>
      <c r="C33" s="6"/>
      <c r="D33" s="6"/>
      <c r="E33" s="6"/>
      <c r="F33" s="6"/>
      <c r="G33" s="6"/>
      <c r="H33" s="6"/>
      <c r="I33" s="7"/>
      <c r="J33" s="6"/>
      <c r="K33" s="6"/>
      <c r="L33" s="6"/>
      <c r="M33" s="6"/>
      <c r="N33" s="6"/>
      <c r="O33" s="6"/>
      <c r="P33" s="6"/>
    </row>
    <row r="34" spans="1:16">
      <c r="B34" s="5" t="s">
        <v>1</v>
      </c>
      <c r="C34" s="5"/>
      <c r="D34" s="5"/>
      <c r="E34" s="5"/>
      <c r="F34" s="5"/>
      <c r="G34" s="5"/>
      <c r="H34" s="5"/>
      <c r="I34" s="4"/>
    </row>
    <row r="35" spans="1:16">
      <c r="B35" s="5"/>
      <c r="C35" s="5" t="s">
        <v>0</v>
      </c>
      <c r="D35" s="5"/>
      <c r="E35" s="5"/>
      <c r="F35" s="5"/>
      <c r="G35" s="5"/>
      <c r="H35" s="5"/>
      <c r="I35" s="4"/>
    </row>
  </sheetData>
  <mergeCells count="8">
    <mergeCell ref="A9:D9"/>
    <mergeCell ref="O9:P9"/>
    <mergeCell ref="A4:D8"/>
    <mergeCell ref="O4:P8"/>
    <mergeCell ref="E4:I4"/>
    <mergeCell ref="E5:I5"/>
    <mergeCell ref="J4:M4"/>
    <mergeCell ref="J5:M5"/>
  </mergeCells>
  <pageMargins left="0.59055118110236227" right="0" top="0.59055118110236227" bottom="0.39370078740157483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T-1.1</vt:lpstr>
      <vt:lpstr>'T-1.1'!Print_Area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KKD Windows 7 V.3</cp:lastModifiedBy>
  <dcterms:created xsi:type="dcterms:W3CDTF">2015-11-03T02:51:00Z</dcterms:created>
  <dcterms:modified xsi:type="dcterms:W3CDTF">2015-11-03T04:05:16Z</dcterms:modified>
</cp:coreProperties>
</file>