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T-16.1" sheetId="1" r:id="rId1"/>
  </sheets>
  <externalReferences>
    <externalReference r:id="rId2"/>
  </externalReferences>
  <definedNames>
    <definedName name="_xlnm.Print_Area" localSheetId="0">'T-16.1'!$A$1:$N$28</definedName>
  </definedNames>
  <calcPr calcId="144525"/>
</workbook>
</file>

<file path=xl/calcChain.xml><?xml version="1.0" encoding="utf-8"?>
<calcChain xmlns="http://schemas.openxmlformats.org/spreadsheetml/2006/main">
  <c r="E13" i="1" l="1"/>
  <c r="E12" i="1" s="1"/>
  <c r="F13" i="1"/>
  <c r="F12" i="1" s="1"/>
  <c r="G13" i="1"/>
  <c r="G12" i="1" s="1"/>
  <c r="H13" i="1"/>
  <c r="H12" i="1" s="1"/>
  <c r="I14" i="1"/>
  <c r="I13" i="1" s="1"/>
  <c r="I12" i="1" s="1"/>
  <c r="J14" i="1"/>
  <c r="J13" i="1" s="1"/>
  <c r="J12" i="1" s="1"/>
  <c r="I15" i="1"/>
  <c r="J15" i="1"/>
  <c r="I16" i="1"/>
  <c r="J16" i="1"/>
  <c r="E18" i="1"/>
  <c r="F18" i="1"/>
  <c r="G18" i="1"/>
  <c r="H18" i="1"/>
  <c r="I19" i="1"/>
  <c r="I18" i="1" s="1"/>
  <c r="J19" i="1"/>
  <c r="J18" i="1" s="1"/>
  <c r="I20" i="1"/>
  <c r="J20" i="1"/>
  <c r="I21" i="1"/>
  <c r="J21" i="1"/>
</calcChain>
</file>

<file path=xl/sharedStrings.xml><?xml version="1.0" encoding="utf-8"?>
<sst xmlns="http://schemas.openxmlformats.org/spreadsheetml/2006/main" count="54" uniqueCount="39">
  <si>
    <t xml:space="preserve">  Source :  Lopburi   Provincial Office of Local Administration</t>
  </si>
  <si>
    <t xml:space="preserve">      ที่มา :  สำนักงานส่งเสิรมการปกครองส่วนท้องถิ่นจังหวัดลพบุรี</t>
  </si>
  <si>
    <t>Central expenditure</t>
  </si>
  <si>
    <t xml:space="preserve">                  รายจ่ายงบกลาง</t>
  </si>
  <si>
    <t>Expenditure of investment</t>
  </si>
  <si>
    <t xml:space="preserve">รายจ่ายเพื่อการลงทุน </t>
  </si>
  <si>
    <t>Permanent expenditure</t>
  </si>
  <si>
    <t>รายจ่ายประจำ</t>
  </si>
  <si>
    <t>Expenditure, Total</t>
  </si>
  <si>
    <t>รายจ่ายรวม</t>
  </si>
  <si>
    <t>Property</t>
  </si>
  <si>
    <t>เงินอุดหนุน</t>
  </si>
  <si>
    <t>Fees and fines</t>
  </si>
  <si>
    <t>รัฐจัดสรร</t>
  </si>
  <si>
    <t>Taxes and duties</t>
  </si>
  <si>
    <t>จัดเก็บเอง</t>
  </si>
  <si>
    <t>Revenue</t>
  </si>
  <si>
    <t xml:space="preserve">       รายได้</t>
  </si>
  <si>
    <t>Revenue, Total</t>
  </si>
  <si>
    <t>รายได้รวม</t>
  </si>
  <si>
    <t>Organization</t>
  </si>
  <si>
    <t>Administration</t>
  </si>
  <si>
    <t xml:space="preserve">Subdistrict  </t>
  </si>
  <si>
    <t>Municipality</t>
  </si>
  <si>
    <t xml:space="preserve">Provincial </t>
  </si>
  <si>
    <t>Type</t>
  </si>
  <si>
    <t>ส่วนตำบล</t>
  </si>
  <si>
    <t>เทศบาล</t>
  </si>
  <si>
    <t>ส่วนจังหวัด</t>
  </si>
  <si>
    <t>องค์การบริหาร</t>
  </si>
  <si>
    <t>2557 (2014)</t>
  </si>
  <si>
    <t>2556 (2013)</t>
  </si>
  <si>
    <t>ประเภท</t>
  </si>
  <si>
    <t>(พันบาท : Thousand  Baht)</t>
  </si>
  <si>
    <t>Fiscal Years  2013 - 2014</t>
  </si>
  <si>
    <t xml:space="preserve">Actual Revenue and Expenditure of Provincial Administrative Organization, Municipality and Subdistrict Administration Organization by Type: </t>
  </si>
  <si>
    <t>Table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</si>
  <si>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 2556 - 2557</t>
  </si>
  <si>
    <t xml:space="preserve">ตาราง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</si>
</sst>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7" formatCode="#,###.0______"/>
    <numFmt numFmtId="188" formatCode="_-* #,##0.0_-;\-* #,##0.0_-;_-* &quot;-&quot;??_-;_-@_-"/>
    <numFmt numFmtId="189" formatCode="0.0"/>
  </numFmts>
  <fonts count="4" x14ac:knownFonts="1">
    <font>
      <sz val="14"/>
      <name val="Cordia New"/>
      <charset val="22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2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/>
    <xf numFmtId="0" fontId="2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87" fontId="1" fillId="0" borderId="4" xfId="0" applyNumberFormat="1" applyFont="1" applyBorder="1"/>
    <xf numFmtId="0" fontId="2" fillId="0" borderId="5" xfId="0" applyFont="1" applyBorder="1" applyAlignment="1">
      <alignment horizontal="center"/>
    </xf>
    <xf numFmtId="0" fontId="1" fillId="0" borderId="0" xfId="0" applyFont="1" applyBorder="1" applyAlignment="1"/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87" fontId="2" fillId="0" borderId="4" xfId="0" applyNumberFormat="1" applyFont="1" applyBorder="1"/>
    <xf numFmtId="0" fontId="2" fillId="0" borderId="5" xfId="0" applyFont="1" applyBorder="1" applyAlignment="1">
      <alignment horizontal="center"/>
    </xf>
    <xf numFmtId="188" fontId="1" fillId="0" borderId="4" xfId="0" applyNumberFormat="1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/>
    <xf numFmtId="0" fontId="1" fillId="0" borderId="1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/>
    <xf numFmtId="0" fontId="1" fillId="0" borderId="1" xfId="0" applyFont="1" applyBorder="1" applyAlignment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/>
    <xf numFmtId="0" fontId="1" fillId="0" borderId="0" xfId="0" applyFont="1" applyAlignment="1"/>
    <xf numFmtId="0" fontId="1" fillId="0" borderId="0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/>
    <xf numFmtId="0" fontId="1" fillId="0" borderId="8" xfId="0" applyFont="1" applyBorder="1" applyAlignment="1"/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left"/>
    </xf>
    <xf numFmtId="189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</cellXfs>
  <cellStyles count="2">
    <cellStyle name="Normal" xfId="0" builtinId="0"/>
    <cellStyle name="ปกติ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0</xdr:row>
      <xdr:rowOff>47625</xdr:rowOff>
    </xdr:from>
    <xdr:to>
      <xdr:col>14</xdr:col>
      <xdr:colOff>76200</xdr:colOff>
      <xdr:row>28</xdr:row>
      <xdr:rowOff>9525</xdr:rowOff>
    </xdr:to>
    <xdr:grpSp>
      <xdr:nvGrpSpPr>
        <xdr:cNvPr id="2" name="Group 6"/>
        <xdr:cNvGrpSpPr>
          <a:grpSpLocks/>
        </xdr:cNvGrpSpPr>
      </xdr:nvGrpSpPr>
      <xdr:grpSpPr bwMode="auto">
        <a:xfrm>
          <a:off x="9863570" y="47625"/>
          <a:ext cx="473653" cy="7027718"/>
          <a:chOff x="9553575" y="0"/>
          <a:chExt cx="439586" cy="661696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67867" y="1752603"/>
            <a:ext cx="325294" cy="44977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Fiscal </a:t>
            </a:r>
            <a:r>
              <a:rPr lang="th-TH" sz="13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3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3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53575" y="6223528"/>
            <a:ext cx="413211" cy="3934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aphat/Desktop/5.&#3626;&#3617;&#3640;&#3604;&#3626;&#3606;&#3636;&#3605;&#3636;2558/&#3610;&#3607;&#3607;&#3637;&#3656;%2016%20&#3626;&#3606;&#3636;&#3605;&#3636;&#3585;&#3634;&#3619;&#3588;&#3621;&#3633;&#3591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6.2"/>
      <sheetName val="T-16.3"/>
      <sheetName val="T-16.4"/>
      <sheetName val="T-16.5"/>
    </sheetNames>
    <sheetDataSet>
      <sheetData sheetId="0">
        <row r="11">
          <cell r="E11">
            <v>829434.54999999993</v>
          </cell>
          <cell r="F11">
            <v>27123.672000000002</v>
          </cell>
          <cell r="G11">
            <v>21790.120000000003</v>
          </cell>
          <cell r="H11">
            <v>14832.9</v>
          </cell>
          <cell r="I11">
            <v>8051.869999999999</v>
          </cell>
          <cell r="J11">
            <v>795224.29999999981</v>
          </cell>
          <cell r="K11">
            <v>134203.41999999998</v>
          </cell>
          <cell r="L11">
            <v>410943.67999999993</v>
          </cell>
          <cell r="M11">
            <v>272720.17999999993</v>
          </cell>
        </row>
      </sheetData>
      <sheetData sheetId="1">
        <row r="11">
          <cell r="E11">
            <v>1483044.0000000007</v>
          </cell>
          <cell r="F11">
            <v>232394.14</v>
          </cell>
          <cell r="G11">
            <v>23106.499999999993</v>
          </cell>
          <cell r="H11">
            <v>33537.22</v>
          </cell>
          <cell r="I11">
            <v>136379.25000000003</v>
          </cell>
          <cell r="J11">
            <v>1443312.57</v>
          </cell>
          <cell r="K11">
            <v>96418.879999999976</v>
          </cell>
          <cell r="L11">
            <v>614218.53999999992</v>
          </cell>
          <cell r="M11">
            <v>258689.36000000004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N28"/>
  <sheetViews>
    <sheetView showGridLines="0" tabSelected="1" zoomScale="110" zoomScaleNormal="110" workbookViewId="0">
      <selection activeCell="I14" sqref="I14"/>
    </sheetView>
  </sheetViews>
  <sheetFormatPr defaultRowHeight="17.25" x14ac:dyDescent="0.3"/>
  <cols>
    <col min="1" max="1" width="1.7109375" style="1" customWidth="1"/>
    <col min="2" max="2" width="5.7109375" style="1" customWidth="1"/>
    <col min="3" max="3" width="4.42578125" style="1" customWidth="1"/>
    <col min="4" max="4" width="8.140625" style="1" customWidth="1"/>
    <col min="5" max="5" width="17.28515625" style="1" customWidth="1"/>
    <col min="6" max="6" width="16.5703125" style="1" customWidth="1"/>
    <col min="7" max="7" width="17.28515625" style="1" customWidth="1"/>
    <col min="8" max="8" width="17.42578125" style="1" customWidth="1"/>
    <col min="9" max="9" width="16.7109375" style="1" customWidth="1"/>
    <col min="10" max="10" width="16.85546875" style="1" customWidth="1"/>
    <col min="11" max="11" width="1.85546875" style="1" customWidth="1"/>
    <col min="12" max="12" width="23.7109375" style="1" customWidth="1"/>
    <col min="13" max="13" width="6.140625" style="1" customWidth="1"/>
    <col min="14" max="14" width="3.85546875" style="1" hidden="1" customWidth="1"/>
    <col min="15" max="16384" width="9.140625" style="1"/>
  </cols>
  <sheetData>
    <row r="1" spans="1:12" s="51" customFormat="1" x14ac:dyDescent="0.3">
      <c r="B1" s="52" t="s">
        <v>38</v>
      </c>
      <c r="C1" s="50">
        <v>16.100000000000001</v>
      </c>
      <c r="D1" s="52" t="s">
        <v>37</v>
      </c>
      <c r="E1" s="52"/>
      <c r="F1" s="52"/>
      <c r="G1" s="52"/>
    </row>
    <row r="2" spans="1:12" s="48" customFormat="1" x14ac:dyDescent="0.3">
      <c r="B2" s="49" t="s">
        <v>36</v>
      </c>
      <c r="C2" s="50">
        <v>16.100000000000001</v>
      </c>
      <c r="D2" s="49" t="s">
        <v>35</v>
      </c>
      <c r="E2" s="49"/>
      <c r="F2" s="49"/>
      <c r="G2" s="49"/>
    </row>
    <row r="3" spans="1:12" s="48" customFormat="1" x14ac:dyDescent="0.3">
      <c r="B3" s="49"/>
      <c r="C3" s="50"/>
      <c r="D3" s="49" t="s">
        <v>34</v>
      </c>
      <c r="E3" s="49"/>
      <c r="F3" s="49"/>
      <c r="G3" s="49"/>
    </row>
    <row r="4" spans="1:12" ht="15.75" customHeight="1" x14ac:dyDescent="0.3">
      <c r="K4" s="47" t="s">
        <v>33</v>
      </c>
      <c r="L4" s="47"/>
    </row>
    <row r="5" spans="1:12" ht="24" customHeight="1" x14ac:dyDescent="0.3">
      <c r="A5" s="46" t="s">
        <v>32</v>
      </c>
      <c r="B5" s="45"/>
      <c r="C5" s="45"/>
      <c r="D5" s="44"/>
      <c r="E5" s="43" t="s">
        <v>31</v>
      </c>
      <c r="F5" s="42"/>
      <c r="G5" s="41"/>
      <c r="H5" s="43" t="s">
        <v>30</v>
      </c>
      <c r="I5" s="42"/>
      <c r="J5" s="41"/>
      <c r="K5" s="40"/>
      <c r="L5" s="40"/>
    </row>
    <row r="6" spans="1:12" ht="21" customHeight="1" x14ac:dyDescent="0.3">
      <c r="A6" s="39"/>
      <c r="B6" s="38"/>
      <c r="C6" s="38"/>
      <c r="D6" s="36"/>
      <c r="E6" s="34" t="s">
        <v>29</v>
      </c>
      <c r="G6" s="34" t="s">
        <v>29</v>
      </c>
      <c r="H6" s="34" t="s">
        <v>29</v>
      </c>
      <c r="J6" s="34" t="s">
        <v>29</v>
      </c>
      <c r="K6" s="7"/>
      <c r="L6" s="7"/>
    </row>
    <row r="7" spans="1:12" ht="21.75" customHeight="1" x14ac:dyDescent="0.3">
      <c r="A7" s="37"/>
      <c r="B7" s="37"/>
      <c r="C7" s="37"/>
      <c r="D7" s="36"/>
      <c r="E7" s="34" t="s">
        <v>28</v>
      </c>
      <c r="F7" s="34" t="s">
        <v>27</v>
      </c>
      <c r="G7" s="34" t="s">
        <v>26</v>
      </c>
      <c r="H7" s="34" t="s">
        <v>28</v>
      </c>
      <c r="I7" s="34" t="s">
        <v>27</v>
      </c>
      <c r="J7" s="34" t="s">
        <v>26</v>
      </c>
      <c r="K7" s="8"/>
      <c r="L7" s="8" t="s">
        <v>25</v>
      </c>
    </row>
    <row r="8" spans="1:12" ht="21.75" customHeight="1" x14ac:dyDescent="0.3">
      <c r="A8" s="37"/>
      <c r="B8" s="37"/>
      <c r="C8" s="37"/>
      <c r="D8" s="36"/>
      <c r="E8" s="34" t="s">
        <v>24</v>
      </c>
      <c r="F8" s="25" t="s">
        <v>23</v>
      </c>
      <c r="G8" s="34" t="s">
        <v>22</v>
      </c>
      <c r="H8" s="34" t="s">
        <v>24</v>
      </c>
      <c r="I8" s="25" t="s">
        <v>23</v>
      </c>
      <c r="J8" s="34" t="s">
        <v>22</v>
      </c>
      <c r="K8" s="8"/>
      <c r="L8" s="8"/>
    </row>
    <row r="9" spans="1:12" ht="21.75" customHeight="1" x14ac:dyDescent="0.3">
      <c r="A9" s="37"/>
      <c r="B9" s="37"/>
      <c r="C9" s="37"/>
      <c r="D9" s="36"/>
      <c r="E9" s="35" t="s">
        <v>21</v>
      </c>
      <c r="F9" s="25"/>
      <c r="G9" s="34" t="s">
        <v>21</v>
      </c>
      <c r="H9" s="35" t="s">
        <v>21</v>
      </c>
      <c r="I9" s="25"/>
      <c r="J9" s="34" t="s">
        <v>21</v>
      </c>
      <c r="K9" s="8"/>
      <c r="L9" s="8"/>
    </row>
    <row r="10" spans="1:12" ht="22.5" customHeight="1" x14ac:dyDescent="0.3">
      <c r="A10" s="33"/>
      <c r="B10" s="33"/>
      <c r="C10" s="33"/>
      <c r="D10" s="32"/>
      <c r="E10" s="31" t="s">
        <v>20</v>
      </c>
      <c r="F10" s="11"/>
      <c r="G10" s="30" t="s">
        <v>20</v>
      </c>
      <c r="H10" s="31" t="s">
        <v>20</v>
      </c>
      <c r="I10" s="11"/>
      <c r="J10" s="30" t="s">
        <v>20</v>
      </c>
      <c r="K10" s="29"/>
      <c r="L10" s="28"/>
    </row>
    <row r="11" spans="1:12" ht="3" customHeight="1" x14ac:dyDescent="0.3">
      <c r="A11" s="16"/>
      <c r="B11" s="16"/>
      <c r="C11" s="16"/>
      <c r="D11" s="27"/>
      <c r="E11" s="26"/>
      <c r="F11" s="25"/>
      <c r="G11" s="25"/>
      <c r="H11" s="24"/>
      <c r="I11" s="24"/>
      <c r="J11" s="24"/>
      <c r="K11" s="8"/>
      <c r="L11" s="7"/>
    </row>
    <row r="12" spans="1:12" ht="22.5" customHeight="1" x14ac:dyDescent="0.3">
      <c r="A12" s="19" t="s">
        <v>19</v>
      </c>
      <c r="B12" s="19"/>
      <c r="C12" s="19"/>
      <c r="D12" s="21"/>
      <c r="E12" s="20">
        <f>E13</f>
        <v>640551.89999999991</v>
      </c>
      <c r="F12" s="20">
        <f>SUM(F13)</f>
        <v>1594681.3</v>
      </c>
      <c r="G12" s="20">
        <f>SUM(G13)</f>
        <v>2741133.8</v>
      </c>
      <c r="H12" s="20">
        <f>H13</f>
        <v>656050.08000000007</v>
      </c>
      <c r="I12" s="20">
        <f>I13</f>
        <v>1696457.4119999998</v>
      </c>
      <c r="J12" s="20">
        <f>J13</f>
        <v>3351773.6800000006</v>
      </c>
      <c r="K12" s="19" t="s">
        <v>18</v>
      </c>
      <c r="L12" s="19"/>
    </row>
    <row r="13" spans="1:12" ht="30" customHeight="1" x14ac:dyDescent="0.3">
      <c r="A13" s="8" t="s">
        <v>17</v>
      </c>
      <c r="B13" s="8"/>
      <c r="C13" s="5"/>
      <c r="D13" s="15"/>
      <c r="E13" s="14">
        <f>SUM(E14:E16)</f>
        <v>640551.89999999991</v>
      </c>
      <c r="F13" s="14">
        <f>SUM(F14:F16)</f>
        <v>1594681.3</v>
      </c>
      <c r="G13" s="14">
        <f>SUM(G14:G16)</f>
        <v>2741133.8</v>
      </c>
      <c r="H13" s="14">
        <f>SUM(H14:H16)</f>
        <v>656050.08000000007</v>
      </c>
      <c r="I13" s="14">
        <f>SUM(I14:I16)</f>
        <v>1696457.4119999998</v>
      </c>
      <c r="J13" s="14">
        <f>SUM(J14:J16)</f>
        <v>3351773.6800000006</v>
      </c>
      <c r="K13" s="7" t="s">
        <v>16</v>
      </c>
      <c r="L13" s="5"/>
    </row>
    <row r="14" spans="1:12" ht="30" customHeight="1" x14ac:dyDescent="0.3">
      <c r="A14" s="5"/>
      <c r="B14" s="6" t="s">
        <v>15</v>
      </c>
      <c r="C14" s="5"/>
      <c r="D14" s="15"/>
      <c r="E14" s="14">
        <v>48282.1</v>
      </c>
      <c r="F14" s="14">
        <v>758075.6</v>
      </c>
      <c r="G14" s="14">
        <v>1349342.7</v>
      </c>
      <c r="H14" s="14">
        <v>68459.888999999996</v>
      </c>
      <c r="I14" s="14">
        <f>'[1]T-16.2'!E11+'[1]T-16.2'!F11</f>
        <v>856558.22199999995</v>
      </c>
      <c r="J14" s="14">
        <f>'[1]T-16.3'!E11+'[1]T-16.3'!F11</f>
        <v>1715438.1400000006</v>
      </c>
      <c r="K14" s="7"/>
      <c r="L14" s="6" t="s">
        <v>14</v>
      </c>
    </row>
    <row r="15" spans="1:12" ht="30" customHeight="1" x14ac:dyDescent="0.3">
      <c r="A15" s="7"/>
      <c r="B15" s="7" t="s">
        <v>13</v>
      </c>
      <c r="C15" s="7"/>
      <c r="D15" s="23"/>
      <c r="E15" s="14">
        <v>414880.6</v>
      </c>
      <c r="F15" s="14">
        <v>89824.9</v>
      </c>
      <c r="G15" s="14">
        <v>50665.3</v>
      </c>
      <c r="H15" s="14">
        <v>422577.04800000001</v>
      </c>
      <c r="I15" s="14">
        <f>'[1]T-16.2'!G11+'[1]T-16.2'!H11+'[1]T-16.2'!I11</f>
        <v>44674.89</v>
      </c>
      <c r="J15" s="14">
        <f>'[1]T-16.3'!G11+'[1]T-16.3'!H11+'[1]T-16.3'!I11</f>
        <v>193022.97000000003</v>
      </c>
      <c r="K15" s="7"/>
      <c r="L15" s="7" t="s">
        <v>12</v>
      </c>
    </row>
    <row r="16" spans="1:12" ht="30" customHeight="1" x14ac:dyDescent="0.3">
      <c r="A16" s="7"/>
      <c r="B16" s="7" t="s">
        <v>11</v>
      </c>
      <c r="C16" s="7"/>
      <c r="D16" s="23"/>
      <c r="E16" s="14">
        <v>177389.2</v>
      </c>
      <c r="F16" s="14">
        <v>746780.8</v>
      </c>
      <c r="G16" s="14">
        <v>1341125.8</v>
      </c>
      <c r="H16" s="14">
        <v>165013.14300000001</v>
      </c>
      <c r="I16" s="14">
        <f>'[1]T-16.2'!J11</f>
        <v>795224.29999999981</v>
      </c>
      <c r="J16" s="14">
        <f>'[1]T-16.3'!J11</f>
        <v>1443312.57</v>
      </c>
      <c r="K16" s="7"/>
      <c r="L16" s="7" t="s">
        <v>10</v>
      </c>
    </row>
    <row r="17" spans="1:12" ht="10.5" customHeight="1" x14ac:dyDescent="0.3">
      <c r="A17" s="7"/>
      <c r="B17" s="7"/>
      <c r="C17" s="7"/>
      <c r="D17" s="23"/>
      <c r="E17" s="22"/>
      <c r="F17" s="22"/>
      <c r="G17" s="22"/>
      <c r="H17" s="22"/>
      <c r="I17" s="22"/>
      <c r="J17" s="22"/>
      <c r="K17" s="7"/>
      <c r="L17" s="7"/>
    </row>
    <row r="18" spans="1:12" ht="22.5" customHeight="1" x14ac:dyDescent="0.3">
      <c r="A18" s="19" t="s">
        <v>9</v>
      </c>
      <c r="B18" s="19"/>
      <c r="C18" s="19"/>
      <c r="D18" s="21"/>
      <c r="E18" s="20">
        <f>SUM(E19:E21)</f>
        <v>505905.7</v>
      </c>
      <c r="F18" s="20">
        <f>SUM(F19:F21)</f>
        <v>678707.3</v>
      </c>
      <c r="G18" s="20">
        <f>SUM(G19:G21)</f>
        <v>765581.89999999991</v>
      </c>
      <c r="H18" s="20">
        <f>SUM(H19:H21)</f>
        <v>621788.43199999991</v>
      </c>
      <c r="I18" s="20">
        <f>SUM(I19:I21)</f>
        <v>817867.2799999998</v>
      </c>
      <c r="J18" s="20">
        <f>SUM(J19:J21)</f>
        <v>969326.77999999991</v>
      </c>
      <c r="K18" s="19" t="s">
        <v>8</v>
      </c>
      <c r="L18" s="19"/>
    </row>
    <row r="19" spans="1:12" ht="30" customHeight="1" x14ac:dyDescent="0.3">
      <c r="A19" s="18" t="s">
        <v>7</v>
      </c>
      <c r="B19" s="18"/>
      <c r="C19" s="18"/>
      <c r="D19" s="17"/>
      <c r="E19" s="14">
        <v>201829.6</v>
      </c>
      <c r="F19" s="14">
        <v>352585.5</v>
      </c>
      <c r="G19" s="14">
        <v>424159.7</v>
      </c>
      <c r="H19" s="14">
        <v>315014.29499999998</v>
      </c>
      <c r="I19" s="14">
        <f>'[1]T-16.2'!L11</f>
        <v>410943.67999999993</v>
      </c>
      <c r="J19" s="14">
        <f>'[1]T-16.3'!L11</f>
        <v>614218.53999999992</v>
      </c>
      <c r="K19" s="6" t="s">
        <v>6</v>
      </c>
      <c r="L19" s="6"/>
    </row>
    <row r="20" spans="1:12" ht="30" customHeight="1" x14ac:dyDescent="0.3">
      <c r="A20" s="16" t="s">
        <v>5</v>
      </c>
      <c r="B20" s="16"/>
      <c r="C20" s="16"/>
      <c r="D20" s="15"/>
      <c r="E20" s="14">
        <v>284295.40000000002</v>
      </c>
      <c r="F20" s="14">
        <v>232232.3</v>
      </c>
      <c r="G20" s="14">
        <v>249798.5</v>
      </c>
      <c r="H20" s="14">
        <v>267027.26699999999</v>
      </c>
      <c r="I20" s="14">
        <f>'[1]T-16.2'!M11</f>
        <v>272720.17999999993</v>
      </c>
      <c r="J20" s="14">
        <f>'[1]T-16.3'!M11</f>
        <v>258689.36000000004</v>
      </c>
      <c r="K20" s="6" t="s">
        <v>4</v>
      </c>
      <c r="L20" s="6"/>
    </row>
    <row r="21" spans="1:12" ht="30" customHeight="1" x14ac:dyDescent="0.3">
      <c r="A21" s="8" t="s">
        <v>3</v>
      </c>
      <c r="B21" s="5"/>
      <c r="C21" s="5"/>
      <c r="D21" s="15"/>
      <c r="E21" s="14">
        <v>19780.7</v>
      </c>
      <c r="F21" s="14">
        <v>93889.5</v>
      </c>
      <c r="G21" s="14">
        <v>91623.7</v>
      </c>
      <c r="H21" s="14">
        <v>39746.870000000003</v>
      </c>
      <c r="I21" s="14">
        <f>'[1]T-16.2'!K11</f>
        <v>134203.41999999998</v>
      </c>
      <c r="J21" s="14">
        <f>'[1]T-16.3'!K11</f>
        <v>96418.879999999976</v>
      </c>
      <c r="K21" s="6" t="s">
        <v>2</v>
      </c>
      <c r="L21" s="5"/>
    </row>
    <row r="22" spans="1:12" s="7" customFormat="1" ht="3" customHeight="1" x14ac:dyDescent="0.3">
      <c r="A22" s="13"/>
      <c r="B22" s="9"/>
      <c r="C22" s="9"/>
      <c r="D22" s="12"/>
      <c r="E22" s="12"/>
      <c r="F22" s="12"/>
      <c r="G22" s="12"/>
      <c r="H22" s="11"/>
      <c r="I22" s="11"/>
      <c r="J22" s="11"/>
      <c r="K22" s="10"/>
      <c r="L22" s="9"/>
    </row>
    <row r="23" spans="1:12" ht="6" customHeight="1" x14ac:dyDescent="0.3">
      <c r="A23" s="8"/>
      <c r="B23" s="5"/>
      <c r="C23" s="5"/>
      <c r="D23" s="5"/>
      <c r="E23" s="5"/>
      <c r="F23" s="5"/>
      <c r="G23" s="5"/>
      <c r="H23" s="7"/>
      <c r="I23" s="7"/>
      <c r="J23" s="7"/>
      <c r="K23" s="6"/>
      <c r="L23" s="5"/>
    </row>
    <row r="24" spans="1:12" s="2" customFormat="1" x14ac:dyDescent="0.5">
      <c r="A24" s="4"/>
      <c r="B24" s="2" t="s">
        <v>1</v>
      </c>
      <c r="I24" s="3"/>
      <c r="J24" s="3"/>
      <c r="K24" s="3"/>
      <c r="L24" s="4"/>
    </row>
    <row r="25" spans="1:12" s="2" customFormat="1" x14ac:dyDescent="0.5">
      <c r="B25" s="2" t="s">
        <v>0</v>
      </c>
      <c r="I25" s="3"/>
      <c r="J25" s="3"/>
    </row>
    <row r="28" spans="1:12" ht="11.25" customHeight="1" x14ac:dyDescent="0.3"/>
  </sheetData>
  <mergeCells count="9">
    <mergeCell ref="K4:L4"/>
    <mergeCell ref="A19:D19"/>
    <mergeCell ref="A5:D10"/>
    <mergeCell ref="A18:D18"/>
    <mergeCell ref="K18:L18"/>
    <mergeCell ref="A12:D12"/>
    <mergeCell ref="K12:L12"/>
    <mergeCell ref="E5:G5"/>
    <mergeCell ref="H5:J5"/>
  </mergeCells>
  <pageMargins left="0.51181102362204722" right="0.31496062992125984" top="0.74803149606299213" bottom="0.19685039370078741" header="0.31496062992125984" footer="0.31496062992125984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T-16.1</vt:lpstr>
      <vt:lpstr>'T-16.1'!Print_Area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Koraphat</dc:creator>
  <cp:lastModifiedBy>Koraphat</cp:lastModifiedBy>
  <dcterms:created xsi:type="dcterms:W3CDTF">2015-10-30T06:54:43Z</dcterms:created>
  <dcterms:modified xsi:type="dcterms:W3CDTF">2015-10-30T06:54:57Z</dcterms:modified>
</cp:coreProperties>
</file>