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2-2567\"/>
    </mc:Choice>
  </mc:AlternateContent>
  <xr:revisionPtr revIDLastSave="0" documentId="13_ncr:1_{31616747-E912-43AC-AD3A-80E940647B68}" xr6:coauthVersionLast="47" xr6:coauthVersionMax="47" xr10:uidLastSave="{00000000-0000-0000-0000-000000000000}"/>
  <bookViews>
    <workbookView xWindow="14295" yWindow="0" windowWidth="14610" windowHeight="15585" xr2:uid="{6925E324-9CA6-4AD1-B5C0-67786008BA9C}"/>
  </bookViews>
  <sheets>
    <sheet name="T7 น.33" sheetId="1" r:id="rId1"/>
  </sheets>
  <definedNames>
    <definedName name="_xlnm.Print_Area" localSheetId="0">'T7 น.33'!$A$1:$E$38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4" i="1"/>
  <c r="C34" i="1"/>
  <c r="B34" i="1"/>
  <c r="D33" i="1"/>
  <c r="C33" i="1"/>
  <c r="B33" i="1"/>
  <c r="D32" i="1"/>
  <c r="C32" i="1"/>
  <c r="B32" i="1"/>
  <c r="J31" i="1"/>
  <c r="I31" i="1"/>
  <c r="H31" i="1"/>
  <c r="D31" i="1"/>
  <c r="D29" i="1"/>
  <c r="C29" i="1"/>
  <c r="B29" i="1"/>
  <c r="D28" i="1"/>
  <c r="C28" i="1"/>
  <c r="B28" i="1"/>
  <c r="J27" i="1"/>
  <c r="I27" i="1"/>
  <c r="H27" i="1"/>
  <c r="D27" i="1"/>
  <c r="H26" i="1"/>
  <c r="D26" i="1"/>
  <c r="C26" i="1"/>
  <c r="B26" i="1"/>
  <c r="J25" i="1"/>
  <c r="I25" i="1"/>
  <c r="D25" i="1"/>
  <c r="C25" i="1"/>
  <c r="B25" i="1"/>
  <c r="D24" i="1"/>
  <c r="C24" i="1"/>
  <c r="B24" i="1"/>
  <c r="D23" i="1"/>
  <c r="C23" i="1"/>
  <c r="B23" i="1"/>
  <c r="J20" i="1"/>
  <c r="I20" i="1"/>
  <c r="H20" i="1"/>
  <c r="J15" i="1"/>
  <c r="I15" i="1"/>
  <c r="H15" i="1"/>
  <c r="D15" i="1"/>
  <c r="C15" i="1"/>
  <c r="C31" i="1" s="1"/>
  <c r="B15" i="1"/>
  <c r="B31" i="1" s="1"/>
  <c r="J11" i="1"/>
  <c r="I11" i="1"/>
  <c r="H11" i="1"/>
  <c r="D11" i="1"/>
  <c r="C11" i="1"/>
  <c r="C27" i="1" s="1"/>
  <c r="B11" i="1"/>
  <c r="B27" i="1" s="1"/>
  <c r="J10" i="1"/>
  <c r="I10" i="1"/>
  <c r="I26" i="1" s="1"/>
  <c r="H10" i="1"/>
  <c r="J9" i="1"/>
  <c r="I9" i="1"/>
  <c r="H9" i="1"/>
  <c r="J7" i="1"/>
  <c r="J23" i="1" s="1"/>
  <c r="I7" i="1"/>
  <c r="H7" i="1"/>
  <c r="H23" i="1" s="1"/>
  <c r="J6" i="1"/>
  <c r="I6" i="1"/>
  <c r="H6" i="1"/>
  <c r="B22" i="1" l="1"/>
</calcChain>
</file>

<file path=xl/sharedStrings.xml><?xml version="1.0" encoding="utf-8"?>
<sst xmlns="http://schemas.openxmlformats.org/spreadsheetml/2006/main" count="84" uniqueCount="33">
  <si>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</si>
  <si>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 xml:space="preserve">              ไตรมาสที่ 2 (เมษายน - กรกฎาคม) 2567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</si>
  <si>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</si>
  <si>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</si>
  <si>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</si>
  <si>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</si>
  <si>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</si>
  <si>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</si>
  <si>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</si>
  <si>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1.  ไม่มีการศึกษา และต่ำกว่าประถมศึกษา</t>
  </si>
  <si>
    <t>2.  ต่ำกว่าประถมศึกษา</t>
  </si>
  <si>
    <t>3.  ประถมศึกษา</t>
  </si>
  <si>
    <t>2.  ประถมศึกษา</t>
  </si>
  <si>
    <t>4.  มัธยมศึกษาตอนต้น</t>
  </si>
  <si>
    <t>3.  มัธยมศึกษาตอนต้น</t>
  </si>
  <si>
    <t>5.  มัธยมศึกษาตอนปลาย</t>
  </si>
  <si>
    <t>4.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</si>
  <si>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</si>
  <si>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</si>
  <si>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</si>
  <si>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</si>
  <si>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</si>
  <si>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>5.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</si>
  <si>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</si>
  <si>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</si>
  <si>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</si>
  <si>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</si>
  <si>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 xml:space="preserve">6.  อื่น ๆ </t>
  </si>
  <si>
    <t>8.  ไม่ทราบ</t>
  </si>
  <si>
    <t>7.  ไม่ทราบ</t>
  </si>
  <si>
    <t xml:space="preserve">            ร้อยละ</t>
  </si>
  <si>
    <t>..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</si>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</sst>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2" fillId="0" borderId="1" xfId="1" applyFont="1" applyBorder="1" applyAlignment="1">
      <alignment horizontal="left" vertical="center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2" xfId="1" applyFont="1" applyBorder="1"/>
    <xf numFmtId="0" fontId="6" fillId="0" borderId="0" xfId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right" indent="1"/>
    </xf>
    <xf numFmtId="3" fontId="7" fillId="0" borderId="3" xfId="1" applyNumberFormat="1" applyFont="1" applyBorder="1" applyAlignment="1">
      <alignment horizontal="right" indent="1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5" fontId="6" fillId="0" borderId="0" xfId="1" applyNumberFormat="1" applyFont="1" applyAlignment="1">
      <alignment horizontal="right" vertical="center" indent="3"/>
    </xf>
    <xf numFmtId="164" fontId="7" fillId="0" borderId="0" xfId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1" applyNumberFormat="1" applyFont="1"/>
    <xf numFmtId="165" fontId="7" fillId="0" borderId="0" xfId="1" applyNumberFormat="1" applyFont="1" applyAlignment="1">
      <alignment horizontal="right" indent="3"/>
    </xf>
    <xf numFmtId="0" fontId="9" fillId="0" borderId="4" xfId="1" applyFont="1" applyBorder="1"/>
    <xf numFmtId="165" fontId="7" fillId="0" borderId="4" xfId="1" applyNumberFormat="1" applyFont="1" applyBorder="1" applyAlignment="1">
      <alignment horizontal="right" indent="3"/>
    </xf>
    <xf numFmtId="0" fontId="10" fillId="0" borderId="0" xfId="1" applyFont="1"/>
    <xf numFmtId="0" fontId="9" fillId="0" borderId="0" xfId="1" applyFont="1"/>
    <xf numFmtId="165" fontId="10" fillId="0" borderId="0" xfId="1" applyNumberFormat="1" applyFont="1"/>
  </cellXfs>
  <cellStyles count="2">
    <cellStyle name="Normal 2" xfId="1" xr:uid="{776968B0-FCC5-43B5-9C34-982665DC194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E584-AD57-4E3C-B857-2D9B461D2D86}">
  <sheetPr>
    <tabColor rgb="FF00B050"/>
  </sheetPr>
  <dimension ref="A1:J41"/>
  <sheetViews>
    <sheetView showGridLines="0" tabSelected="1" zoomScaleNormal="100" zoomScaleSheetLayoutView="106" workbookViewId="0">
      <selection activeCell="A7" sqref="A7"/>
    </sheetView>
  </sheetViews>
  <sheetFormatPr defaultRowHeight="26.25" customHeight="1" x14ac:dyDescent="0.25"/>
  <cols>
    <col min="1" max="1" width="36" style="34" customWidth="1"/>
    <col min="2" max="4" width="18.7109375" style="33" customWidth="1"/>
    <col min="5" max="5" width="3.28515625" style="33" customWidth="1"/>
    <col min="6" max="6" width="9.140625" style="33"/>
    <col min="7" max="7" width="20" style="33" customWidth="1"/>
    <col min="8" max="8" width="16" style="33" customWidth="1"/>
    <col min="9" max="9" width="16.85546875" style="33" customWidth="1"/>
    <col min="10" max="10" width="14.85546875" style="33" customWidth="1"/>
    <col min="11" max="16384" width="9.140625" style="33"/>
  </cols>
  <sheetData>
    <row r="1" spans="1:10" s="2" customFormat="1" ht="24" customHeight="1" x14ac:dyDescent="0.3">
      <c r="A1" s="1" t="s">
        <v>0</v>
      </c>
    </row>
    <row r="2" spans="1:10" s="2" customFormat="1" ht="19.5" x14ac:dyDescent="0.3">
      <c r="A2" s="1" t="s">
        <v>1</v>
      </c>
    </row>
    <row r="3" spans="1:10" s="4" customFormat="1" ht="9.9499999999999993" customHeight="1" x14ac:dyDescent="0.35">
      <c r="A3" s="3"/>
    </row>
    <row r="4" spans="1:10" s="4" customFormat="1" ht="24" customHeight="1" x14ac:dyDescent="0.35">
      <c r="A4" s="5" t="s">
        <v>2</v>
      </c>
      <c r="B4" s="6" t="s">
        <v>3</v>
      </c>
      <c r="C4" s="6" t="s">
        <v>4</v>
      </c>
      <c r="D4" s="6" t="s">
        <v>5</v>
      </c>
      <c r="E4" s="7"/>
      <c r="G4" s="5" t="s">
        <v>2</v>
      </c>
      <c r="H4" s="5" t="s">
        <v>3</v>
      </c>
      <c r="I4" s="8" t="s">
        <v>4</v>
      </c>
      <c r="J4" s="5" t="s">
        <v>5</v>
      </c>
    </row>
    <row r="5" spans="1:10" s="2" customFormat="1" ht="24" customHeight="1" x14ac:dyDescent="0.3">
      <c r="A5" s="1"/>
      <c r="B5" s="9"/>
      <c r="C5" s="10" t="s">
        <v>6</v>
      </c>
      <c r="D5" s="10"/>
      <c r="G5" s="1"/>
      <c r="I5" s="11" t="s">
        <v>6</v>
      </c>
      <c r="J5" s="11"/>
    </row>
    <row r="6" spans="1:10" s="15" customFormat="1" ht="21" customHeight="1" x14ac:dyDescent="0.3">
      <c r="A6" s="12" t="s">
        <v>7</v>
      </c>
      <c r="B6" s="13">
        <v>395287.44</v>
      </c>
      <c r="C6" s="13">
        <v>210288.07</v>
      </c>
      <c r="D6" s="13">
        <v>184999.37</v>
      </c>
      <c r="E6" s="14"/>
      <c r="G6" s="12" t="s">
        <v>7</v>
      </c>
      <c r="H6" s="13">
        <f>B6</f>
        <v>395287.44</v>
      </c>
      <c r="I6" s="13">
        <f t="shared" ref="I6:J6" si="0">C6</f>
        <v>210288.07</v>
      </c>
      <c r="J6" s="13">
        <f t="shared" si="0"/>
        <v>184999.37</v>
      </c>
    </row>
    <row r="7" spans="1:10" s="15" customFormat="1" ht="21" customHeight="1" x14ac:dyDescent="0.3">
      <c r="A7" s="16" t="s">
        <v>8</v>
      </c>
      <c r="B7" s="17">
        <v>1746</v>
      </c>
      <c r="C7" s="17">
        <v>873.94</v>
      </c>
      <c r="D7" s="17">
        <v>871.51</v>
      </c>
      <c r="G7" s="16" t="s">
        <v>9</v>
      </c>
      <c r="H7" s="17">
        <f>SUM(B7:B8)</f>
        <v>49932.76</v>
      </c>
      <c r="I7" s="17">
        <f t="shared" ref="I7:J7" si="1">SUM(C7:C8)</f>
        <v>24902.559999999998</v>
      </c>
      <c r="J7" s="17">
        <f t="shared" si="1"/>
        <v>25029.649999999998</v>
      </c>
    </row>
    <row r="8" spans="1:10" s="15" customFormat="1" ht="21" customHeight="1" x14ac:dyDescent="0.3">
      <c r="A8" s="15" t="s">
        <v>10</v>
      </c>
      <c r="B8" s="17">
        <v>48186.76</v>
      </c>
      <c r="C8" s="17">
        <v>24028.62</v>
      </c>
      <c r="D8" s="17">
        <v>24158.14</v>
      </c>
      <c r="H8" s="17"/>
      <c r="I8" s="17"/>
      <c r="J8" s="17"/>
    </row>
    <row r="9" spans="1:10" s="15" customFormat="1" ht="21" customHeight="1" x14ac:dyDescent="0.3">
      <c r="A9" s="18" t="s">
        <v>11</v>
      </c>
      <c r="B9" s="17">
        <v>62923.38</v>
      </c>
      <c r="C9" s="17">
        <v>37327.31</v>
      </c>
      <c r="D9" s="17">
        <v>25596.080000000002</v>
      </c>
      <c r="G9" s="18" t="s">
        <v>12</v>
      </c>
      <c r="H9" s="17">
        <f>B9</f>
        <v>62923.38</v>
      </c>
      <c r="I9" s="17">
        <f t="shared" ref="I9:J10" si="2">C9</f>
        <v>37327.31</v>
      </c>
      <c r="J9" s="17">
        <f>D9</f>
        <v>25596.080000000002</v>
      </c>
    </row>
    <row r="10" spans="1:10" s="15" customFormat="1" ht="21" customHeight="1" x14ac:dyDescent="0.3">
      <c r="A10" s="18" t="s">
        <v>13</v>
      </c>
      <c r="B10" s="17">
        <v>96795.4</v>
      </c>
      <c r="C10" s="17">
        <v>53392</v>
      </c>
      <c r="D10" s="17">
        <v>43402.62</v>
      </c>
      <c r="G10" s="18" t="s">
        <v>14</v>
      </c>
      <c r="H10" s="17">
        <f t="shared" ref="H10" si="3">B10</f>
        <v>96795.4</v>
      </c>
      <c r="I10" s="17">
        <f t="shared" si="2"/>
        <v>53392</v>
      </c>
      <c r="J10" s="17">
        <f t="shared" si="2"/>
        <v>43402.62</v>
      </c>
    </row>
    <row r="11" spans="1:10" s="15" customFormat="1" ht="21" customHeight="1" x14ac:dyDescent="0.3">
      <c r="A11" s="15" t="s">
        <v>15</v>
      </c>
      <c r="B11" s="19">
        <f>SUM(B12:B14)</f>
        <v>98915.13</v>
      </c>
      <c r="C11" s="19">
        <f t="shared" ref="C11:D11" si="4">SUM(C12:C14)</f>
        <v>55350.369999999995</v>
      </c>
      <c r="D11" s="19">
        <f t="shared" si="4"/>
        <v>43564.76</v>
      </c>
      <c r="G11" s="15" t="s">
        <v>16</v>
      </c>
      <c r="H11" s="17">
        <f>SUM(B12:B14)</f>
        <v>98915.13</v>
      </c>
      <c r="I11" s="17">
        <f>SUM(C12:C14)</f>
        <v>55350.369999999995</v>
      </c>
      <c r="J11" s="17">
        <f t="shared" ref="J11" si="5">SUM(D12:D14)</f>
        <v>43564.76</v>
      </c>
    </row>
    <row r="12" spans="1:10" s="15" customFormat="1" ht="21" customHeight="1" x14ac:dyDescent="0.3">
      <c r="A12" s="18" t="s">
        <v>17</v>
      </c>
      <c r="B12" s="17">
        <v>87310.47</v>
      </c>
      <c r="C12" s="17">
        <v>48344.06</v>
      </c>
      <c r="D12" s="17">
        <v>38966.410000000003</v>
      </c>
      <c r="G12" s="18"/>
      <c r="H12" s="17"/>
      <c r="I12" s="17"/>
      <c r="J12" s="17"/>
    </row>
    <row r="13" spans="1:10" s="15" customFormat="1" ht="21" customHeight="1" x14ac:dyDescent="0.3">
      <c r="A13" s="18" t="s">
        <v>18</v>
      </c>
      <c r="B13" s="17">
        <v>11604.66</v>
      </c>
      <c r="C13" s="17">
        <v>7006.31</v>
      </c>
      <c r="D13" s="17">
        <v>4598.3500000000004</v>
      </c>
      <c r="G13" s="18"/>
      <c r="H13" s="17"/>
      <c r="I13" s="17"/>
      <c r="J13" s="17"/>
    </row>
    <row r="14" spans="1:10" s="15" customFormat="1" ht="21" customHeight="1" x14ac:dyDescent="0.3">
      <c r="A14" s="20" t="s">
        <v>19</v>
      </c>
      <c r="B14" s="17" t="s">
        <v>20</v>
      </c>
      <c r="C14" s="17" t="s">
        <v>20</v>
      </c>
      <c r="D14" s="17" t="s">
        <v>20</v>
      </c>
      <c r="G14" s="20"/>
      <c r="H14" s="21"/>
      <c r="I14" s="21"/>
      <c r="J14" s="22"/>
    </row>
    <row r="15" spans="1:10" s="15" customFormat="1" ht="21" customHeight="1" x14ac:dyDescent="0.3">
      <c r="A15" s="15" t="s">
        <v>21</v>
      </c>
      <c r="B15" s="19">
        <f t="shared" ref="B15:C15" si="6">SUM(B16:B18)</f>
        <v>86557.05</v>
      </c>
      <c r="C15" s="19">
        <f t="shared" si="6"/>
        <v>39185.86</v>
      </c>
      <c r="D15" s="19">
        <f>SUM(D16:D18)</f>
        <v>47371.18</v>
      </c>
      <c r="E15" s="19"/>
      <c r="F15" s="19"/>
      <c r="G15" s="15" t="s">
        <v>22</v>
      </c>
      <c r="H15" s="21">
        <f>SUM(B16:B18)</f>
        <v>86557.05</v>
      </c>
      <c r="I15" s="21">
        <f t="shared" ref="I15:J15" si="7">SUM(C16:C18)</f>
        <v>39185.86</v>
      </c>
      <c r="J15" s="21">
        <f t="shared" si="7"/>
        <v>47371.18</v>
      </c>
    </row>
    <row r="16" spans="1:10" s="15" customFormat="1" ht="21" customHeight="1" x14ac:dyDescent="0.3">
      <c r="A16" s="20" t="s">
        <v>23</v>
      </c>
      <c r="B16" s="17">
        <v>42682.67</v>
      </c>
      <c r="C16" s="17">
        <v>15885.08</v>
      </c>
      <c r="D16" s="17">
        <v>26797.59</v>
      </c>
      <c r="G16" s="20"/>
      <c r="H16" s="17"/>
      <c r="I16" s="17"/>
      <c r="J16" s="17"/>
    </row>
    <row r="17" spans="1:10" s="15" customFormat="1" ht="21" customHeight="1" x14ac:dyDescent="0.3">
      <c r="A17" s="20" t="s">
        <v>24</v>
      </c>
      <c r="B17" s="17">
        <v>37567.61</v>
      </c>
      <c r="C17" s="17">
        <v>22912.23</v>
      </c>
      <c r="D17" s="17">
        <v>14655.37</v>
      </c>
      <c r="G17" s="20"/>
      <c r="H17" s="17"/>
      <c r="I17" s="17"/>
      <c r="J17" s="17"/>
    </row>
    <row r="18" spans="1:10" s="15" customFormat="1" ht="21" customHeight="1" x14ac:dyDescent="0.3">
      <c r="A18" s="20" t="s">
        <v>25</v>
      </c>
      <c r="B18" s="17">
        <v>6306.77</v>
      </c>
      <c r="C18" s="17">
        <v>388.55</v>
      </c>
      <c r="D18" s="17">
        <v>5918.22</v>
      </c>
      <c r="G18" s="20"/>
      <c r="H18" s="17"/>
      <c r="I18" s="17"/>
      <c r="J18" s="17"/>
    </row>
    <row r="19" spans="1:10" s="15" customFormat="1" ht="21" customHeight="1" x14ac:dyDescent="0.3">
      <c r="A19" s="15" t="s">
        <v>26</v>
      </c>
      <c r="B19" s="17" t="s">
        <v>20</v>
      </c>
      <c r="C19" s="17" t="s">
        <v>20</v>
      </c>
      <c r="D19" s="17" t="s">
        <v>20</v>
      </c>
      <c r="G19" s="15" t="s">
        <v>27</v>
      </c>
      <c r="H19" s="21" t="s">
        <v>20</v>
      </c>
      <c r="I19" s="21" t="s">
        <v>20</v>
      </c>
      <c r="J19" s="22" t="s">
        <v>20</v>
      </c>
    </row>
    <row r="20" spans="1:10" s="15" customFormat="1" ht="21" customHeight="1" x14ac:dyDescent="0.3">
      <c r="A20" s="15" t="s">
        <v>28</v>
      </c>
      <c r="B20" s="17">
        <v>164.28</v>
      </c>
      <c r="C20" s="17">
        <v>129.19999999999999</v>
      </c>
      <c r="D20" s="17">
        <v>35.08</v>
      </c>
      <c r="G20" s="15" t="s">
        <v>29</v>
      </c>
      <c r="H20" s="21">
        <f>B20</f>
        <v>164.28</v>
      </c>
      <c r="I20" s="21">
        <f t="shared" ref="I20" si="8">C20</f>
        <v>129.19999999999999</v>
      </c>
      <c r="J20" s="21">
        <f>D20</f>
        <v>35.08</v>
      </c>
    </row>
    <row r="21" spans="1:10" s="15" customFormat="1" ht="30" customHeight="1" x14ac:dyDescent="0.3">
      <c r="C21" s="23" t="s">
        <v>30</v>
      </c>
      <c r="D21" s="14"/>
      <c r="I21" s="1" t="s">
        <v>30</v>
      </c>
      <c r="J21" s="14"/>
    </row>
    <row r="22" spans="1:10" s="15" customFormat="1" ht="21" customHeight="1" x14ac:dyDescent="0.3">
      <c r="A22" s="12" t="s">
        <v>7</v>
      </c>
      <c r="B22" s="24">
        <f>SUM(B23:B27,B31,B35:B36)</f>
        <v>99.958693303852641</v>
      </c>
      <c r="C22" s="25">
        <v>100</v>
      </c>
      <c r="D22" s="25">
        <v>100</v>
      </c>
      <c r="G22" s="12" t="s">
        <v>7</v>
      </c>
      <c r="H22" s="26">
        <v>100</v>
      </c>
      <c r="I22" s="26">
        <v>100</v>
      </c>
      <c r="J22" s="26">
        <v>100</v>
      </c>
    </row>
    <row r="23" spans="1:10" s="15" customFormat="1" ht="21" customHeight="1" x14ac:dyDescent="0.3">
      <c r="A23" s="16" t="s">
        <v>8</v>
      </c>
      <c r="B23" s="27">
        <f>(B7/395287)*100</f>
        <v>0.44170438187949518</v>
      </c>
      <c r="C23" s="28">
        <f>(C7/210288)*100</f>
        <v>0.41559195008749911</v>
      </c>
      <c r="D23" s="28">
        <f>(D7/184999)*100</f>
        <v>0.47108903291369142</v>
      </c>
      <c r="F23" s="29"/>
      <c r="G23" s="16" t="s">
        <v>9</v>
      </c>
      <c r="H23" s="30">
        <f>(H7/387920)*100</f>
        <v>12.871922045782636</v>
      </c>
      <c r="I23" s="30">
        <v>10</v>
      </c>
      <c r="J23" s="30">
        <f>(J7/179276)*100</f>
        <v>13.961517436801355</v>
      </c>
    </row>
    <row r="24" spans="1:10" s="15" customFormat="1" ht="21" customHeight="1" x14ac:dyDescent="0.3">
      <c r="A24" s="15" t="s">
        <v>10</v>
      </c>
      <c r="B24" s="27">
        <f t="shared" ref="B24:B34" si="9">(B8/395287)*100</f>
        <v>12.190322474556462</v>
      </c>
      <c r="C24" s="28">
        <f t="shared" ref="C24:C36" si="10">(C8/210288)*100</f>
        <v>11.426529331202921</v>
      </c>
      <c r="D24" s="28">
        <f t="shared" ref="D24:D34" si="11">(D8/184999)*100</f>
        <v>13.058524640673733</v>
      </c>
      <c r="H24" s="30"/>
      <c r="I24" s="30"/>
      <c r="J24" s="30"/>
    </row>
    <row r="25" spans="1:10" s="15" customFormat="1" ht="21" customHeight="1" x14ac:dyDescent="0.3">
      <c r="A25" s="18" t="s">
        <v>11</v>
      </c>
      <c r="B25" s="27">
        <f t="shared" si="9"/>
        <v>15.91840359030274</v>
      </c>
      <c r="C25" s="28">
        <f t="shared" si="10"/>
        <v>17.750565890588142</v>
      </c>
      <c r="D25" s="28">
        <f t="shared" si="11"/>
        <v>13.835793706993011</v>
      </c>
      <c r="G25" s="18" t="s">
        <v>12</v>
      </c>
      <c r="H25" s="30">
        <v>15.3</v>
      </c>
      <c r="I25" s="30">
        <f t="shared" ref="I25:I31" si="12">(I9/208644)*100</f>
        <v>17.890430589904334</v>
      </c>
      <c r="J25" s="30">
        <f t="shared" ref="J25:J31" si="13">(J9/179276)*100</f>
        <v>14.277471608023385</v>
      </c>
    </row>
    <row r="26" spans="1:10" s="15" customFormat="1" ht="21" customHeight="1" x14ac:dyDescent="0.3">
      <c r="A26" s="18" t="s">
        <v>13</v>
      </c>
      <c r="B26" s="27">
        <f t="shared" si="9"/>
        <v>24.487372466081606</v>
      </c>
      <c r="C26" s="28">
        <f t="shared" si="10"/>
        <v>25.389941413680283</v>
      </c>
      <c r="D26" s="28">
        <f t="shared" si="11"/>
        <v>23.461002491905365</v>
      </c>
      <c r="G26" s="18" t="s">
        <v>14</v>
      </c>
      <c r="H26" s="30">
        <f t="shared" ref="H26:H31" si="14">(H10/387920)*100</f>
        <v>24.952412868632706</v>
      </c>
      <c r="I26" s="30">
        <f t="shared" si="12"/>
        <v>25.590000191714118</v>
      </c>
      <c r="J26" s="30">
        <v>21.2</v>
      </c>
    </row>
    <row r="27" spans="1:10" s="15" customFormat="1" ht="21" customHeight="1" x14ac:dyDescent="0.3">
      <c r="A27" s="15" t="s">
        <v>15</v>
      </c>
      <c r="B27" s="27">
        <f>(B11/395287)*100</f>
        <v>25.023623342027442</v>
      </c>
      <c r="C27" s="28">
        <f t="shared" si="10"/>
        <v>26.321221372593772</v>
      </c>
      <c r="D27" s="28">
        <f t="shared" si="11"/>
        <v>23.548646208898425</v>
      </c>
      <c r="G27" s="15" t="s">
        <v>16</v>
      </c>
      <c r="H27" s="30">
        <f t="shared" si="14"/>
        <v>25.498847700556816</v>
      </c>
      <c r="I27" s="30">
        <f t="shared" si="12"/>
        <v>26.528618124652514</v>
      </c>
      <c r="J27" s="30">
        <f t="shared" si="13"/>
        <v>24.300385997010199</v>
      </c>
    </row>
    <row r="28" spans="1:10" s="15" customFormat="1" ht="21" customHeight="1" x14ac:dyDescent="0.3">
      <c r="A28" s="18" t="s">
        <v>17</v>
      </c>
      <c r="B28" s="27">
        <f t="shared" si="9"/>
        <v>22.08786780238156</v>
      </c>
      <c r="C28" s="28">
        <f t="shared" si="10"/>
        <v>22.989452560298258</v>
      </c>
      <c r="D28" s="28">
        <f t="shared" si="11"/>
        <v>21.063038178584751</v>
      </c>
      <c r="G28" s="18"/>
      <c r="H28" s="30"/>
      <c r="I28" s="30"/>
      <c r="J28" s="30"/>
    </row>
    <row r="29" spans="1:10" s="15" customFormat="1" ht="21" customHeight="1" x14ac:dyDescent="0.3">
      <c r="A29" s="18" t="s">
        <v>18</v>
      </c>
      <c r="B29" s="27">
        <f t="shared" si="9"/>
        <v>2.9357555396458777</v>
      </c>
      <c r="C29" s="28">
        <f t="shared" si="10"/>
        <v>3.3317688122955187</v>
      </c>
      <c r="D29" s="28">
        <f t="shared" si="11"/>
        <v>2.4856080303136774</v>
      </c>
      <c r="G29" s="18"/>
      <c r="H29" s="30"/>
      <c r="I29" s="30"/>
      <c r="J29" s="30"/>
    </row>
    <row r="30" spans="1:10" s="15" customFormat="1" ht="21" customHeight="1" x14ac:dyDescent="0.3">
      <c r="A30" s="20" t="s">
        <v>19</v>
      </c>
      <c r="B30" s="27" t="s">
        <v>20</v>
      </c>
      <c r="C30" s="28" t="s">
        <v>20</v>
      </c>
      <c r="D30" s="28" t="s">
        <v>20</v>
      </c>
      <c r="G30" s="20"/>
      <c r="H30" s="30"/>
      <c r="I30" s="30"/>
      <c r="J30" s="30"/>
    </row>
    <row r="31" spans="1:10" s="15" customFormat="1" ht="21" customHeight="1" x14ac:dyDescent="0.3">
      <c r="A31" s="15" t="s">
        <v>21</v>
      </c>
      <c r="B31" s="27">
        <f t="shared" si="9"/>
        <v>21.897267049004903</v>
      </c>
      <c r="C31" s="28">
        <f>(C15/210288)*100</f>
        <v>18.6343776154607</v>
      </c>
      <c r="D31" s="28">
        <f t="shared" si="11"/>
        <v>25.606181655035975</v>
      </c>
      <c r="G31" s="15" t="s">
        <v>22</v>
      </c>
      <c r="H31" s="30">
        <f t="shared" si="14"/>
        <v>22.313118684264801</v>
      </c>
      <c r="I31" s="30">
        <f t="shared" si="12"/>
        <v>18.78120626521731</v>
      </c>
      <c r="J31" s="30">
        <f t="shared" si="13"/>
        <v>26.423603828733349</v>
      </c>
    </row>
    <row r="32" spans="1:10" s="15" customFormat="1" ht="21" customHeight="1" x14ac:dyDescent="0.3">
      <c r="A32" s="20" t="s">
        <v>23</v>
      </c>
      <c r="B32" s="27">
        <f t="shared" si="9"/>
        <v>10.797893682311839</v>
      </c>
      <c r="C32" s="28">
        <f t="shared" si="10"/>
        <v>7.5539640873468761</v>
      </c>
      <c r="D32" s="28">
        <f t="shared" si="11"/>
        <v>14.485262082497744</v>
      </c>
      <c r="G32" s="20"/>
      <c r="H32" s="30"/>
      <c r="I32" s="30"/>
      <c r="J32" s="30"/>
    </row>
    <row r="33" spans="1:10" s="15" customFormat="1" ht="21" customHeight="1" x14ac:dyDescent="0.3">
      <c r="A33" s="20" t="s">
        <v>24</v>
      </c>
      <c r="B33" s="27">
        <f t="shared" si="9"/>
        <v>9.5038819895417763</v>
      </c>
      <c r="C33" s="28">
        <f t="shared" si="10"/>
        <v>10.895643118009586</v>
      </c>
      <c r="D33" s="28">
        <f t="shared" si="11"/>
        <v>7.9218644425105014</v>
      </c>
      <c r="G33" s="20"/>
      <c r="H33" s="30"/>
      <c r="I33" s="30"/>
      <c r="J33" s="30"/>
    </row>
    <row r="34" spans="1:10" s="15" customFormat="1" ht="21" customHeight="1" x14ac:dyDescent="0.3">
      <c r="A34" s="20" t="s">
        <v>25</v>
      </c>
      <c r="B34" s="27">
        <f t="shared" si="9"/>
        <v>1.5954913771512851</v>
      </c>
      <c r="C34" s="28">
        <f t="shared" si="10"/>
        <v>0.184770410104238</v>
      </c>
      <c r="D34" s="28">
        <f t="shared" si="11"/>
        <v>3.1990551300277303</v>
      </c>
      <c r="G34" s="20"/>
      <c r="H34" s="30"/>
      <c r="I34" s="30"/>
      <c r="J34" s="30"/>
    </row>
    <row r="35" spans="1:10" s="15" customFormat="1" ht="21" customHeight="1" x14ac:dyDescent="0.3">
      <c r="A35" s="15" t="s">
        <v>26</v>
      </c>
      <c r="B35" s="27" t="s">
        <v>20</v>
      </c>
      <c r="C35" s="28" t="s">
        <v>20</v>
      </c>
      <c r="D35" s="28" t="s">
        <v>20</v>
      </c>
      <c r="G35" s="15" t="s">
        <v>27</v>
      </c>
      <c r="H35" s="30" t="s">
        <v>20</v>
      </c>
      <c r="I35" s="30" t="s">
        <v>20</v>
      </c>
      <c r="J35" s="30" t="s">
        <v>20</v>
      </c>
    </row>
    <row r="36" spans="1:10" s="15" customFormat="1" ht="21" customHeight="1" x14ac:dyDescent="0.3">
      <c r="A36" s="15" t="s">
        <v>28</v>
      </c>
      <c r="B36" s="27" t="s">
        <v>31</v>
      </c>
      <c r="C36" s="28">
        <f t="shared" si="10"/>
        <v>6.1439549570113369E-2</v>
      </c>
      <c r="D36" s="28" t="s">
        <v>31</v>
      </c>
      <c r="G36" s="15" t="s">
        <v>29</v>
      </c>
      <c r="H36" s="30" t="s">
        <v>31</v>
      </c>
      <c r="I36" s="30" t="s">
        <v>20</v>
      </c>
      <c r="J36" s="30" t="s">
        <v>31</v>
      </c>
    </row>
    <row r="37" spans="1:10" ht="6" customHeight="1" x14ac:dyDescent="0.3">
      <c r="A37" s="31"/>
      <c r="B37" s="32"/>
      <c r="C37" s="32"/>
      <c r="D37" s="32"/>
      <c r="G37" s="31"/>
      <c r="H37" s="30"/>
      <c r="I37" s="30"/>
      <c r="J37" s="30"/>
    </row>
    <row r="38" spans="1:10" s="15" customFormat="1" ht="18" customHeight="1" x14ac:dyDescent="0.3">
      <c r="A38" s="15" t="s">
        <v>32</v>
      </c>
      <c r="B38" s="29"/>
      <c r="C38" s="29"/>
      <c r="D38" s="29"/>
    </row>
    <row r="39" spans="1:10" ht="21" customHeight="1" x14ac:dyDescent="0.25">
      <c r="B39" s="35"/>
      <c r="C39" s="35"/>
      <c r="D39" s="35"/>
    </row>
    <row r="40" spans="1:10" ht="21" customHeight="1" x14ac:dyDescent="0.25"/>
    <row r="41" spans="1:10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T7 น.33</vt:lpstr>
      <vt:lpstr>'T7 น.33'!Print_Area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2024-09-26T04:38:58Z</dcterms:created>
  <dcterms:modified xsi:type="dcterms:W3CDTF">2024-10-18T02:16:05Z</dcterms:modified>
</cp:coreProperties>
</file>