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9.สถิติการคลัง_66\"/>
    </mc:Choice>
  </mc:AlternateContent>
  <xr:revisionPtr revIDLastSave="0" documentId="8_{D16C40EA-6979-4D99-A04A-94CB8C5335D9}" xr6:coauthVersionLast="47" xr6:coauthVersionMax="47" xr10:uidLastSave="{00000000-0000-0000-0000-000000000000}"/>
  <bookViews>
    <workbookView xWindow="-120" yWindow="-120" windowWidth="20730" windowHeight="11160" xr2:uid="{127D3C7A-0885-4C0C-A088-CCAC9496564C}"/>
  </bookViews>
  <sheets>
    <sheet name="T-19.2" sheetId="1" r:id="rId1"/>
  </sheets>
  <definedNames>
    <definedName name="_xlnm.Print_Area" localSheetId="0">'T-19.2'!$A$1:$U$70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9" i="1" l="1"/>
  <c r="AG59" i="1"/>
  <c r="AF59" i="1"/>
  <c r="AE59" i="1"/>
  <c r="AD59" i="1"/>
  <c r="AC59" i="1"/>
  <c r="AB59" i="1"/>
  <c r="AA59" i="1"/>
  <c r="Z59" i="1"/>
  <c r="Y59" i="1"/>
  <c r="X59" i="1"/>
  <c r="W59" i="1"/>
  <c r="V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AK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AK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AK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AK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AK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AK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XFD26" i="1"/>
  <c r="AK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AK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AK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AK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AK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AK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AK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AK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AK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AK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AK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AK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AK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R14" i="1"/>
</calcChain>
</file>

<file path=xl/sharedStrings.xml><?xml version="1.0" encoding="utf-8"?>
<sst xmlns="http://schemas.openxmlformats.org/spreadsheetml/2006/main" count="148" uniqueCount="100">
  <si>
    <t xml:space="preserve">ตาราง   </t>
  </si>
  <si>
    <t>รายรับ และรายจ่ายจริงของเทศบาล จำแนกตามประเภท เป็นรายอำเภอ และเทศบาล ปีงบประมาณ 2565</t>
  </si>
  <si>
    <t>Table</t>
  </si>
  <si>
    <t>Actual Revenue and Expenditure of Municipality by Type, District and Municipality: Fiscal Year 2022</t>
  </si>
  <si>
    <t>(พันบาท  Thousand baht)</t>
  </si>
  <si>
    <t>อำเภอ/เทศบาล</t>
  </si>
  <si>
    <t xml:space="preserve">รายได้ </t>
  </si>
  <si>
    <t>รายจ่าย</t>
  </si>
  <si>
    <t>District/municipality</t>
  </si>
  <si>
    <t>Revenue</t>
  </si>
  <si>
    <t>Expenditure</t>
  </si>
  <si>
    <t>ค่าธรรมเนียม</t>
  </si>
  <si>
    <t>ภาษีอากร</t>
  </si>
  <si>
    <t>ใบอนุญาต</t>
  </si>
  <si>
    <t>สาธารณูปโภค</t>
  </si>
  <si>
    <t>Taxes and</t>
  </si>
  <si>
    <t xml:space="preserve"> และค่าปรับ</t>
  </si>
  <si>
    <t>และการพาณิชย์</t>
  </si>
  <si>
    <t>งบกลาง</t>
  </si>
  <si>
    <t>duties</t>
  </si>
  <si>
    <t>Fees, License-</t>
  </si>
  <si>
    <t>ทรัพย์สิน</t>
  </si>
  <si>
    <t>Public utilities</t>
  </si>
  <si>
    <t>เบ็ดเตล็ด</t>
  </si>
  <si>
    <t>เงินอุดหนุน</t>
  </si>
  <si>
    <t>อื่น ๆ</t>
  </si>
  <si>
    <t>Central</t>
  </si>
  <si>
    <t>งบบุคลากร</t>
  </si>
  <si>
    <t>งบดำเนินงาน</t>
  </si>
  <si>
    <t>งบลงทุน</t>
  </si>
  <si>
    <t>งบอุดหนุน</t>
  </si>
  <si>
    <t>อื่นๆ</t>
  </si>
  <si>
    <t xml:space="preserve"> fees and fines</t>
  </si>
  <si>
    <t>Property</t>
  </si>
  <si>
    <t>and commerce</t>
  </si>
  <si>
    <t>Miscellaneous</t>
  </si>
  <si>
    <t>Subsidies</t>
  </si>
  <si>
    <t>Others</t>
  </si>
  <si>
    <t>fund</t>
  </si>
  <si>
    <t>Personnel</t>
  </si>
  <si>
    <t>Operations</t>
  </si>
  <si>
    <t>Investments</t>
  </si>
  <si>
    <t>รวม</t>
  </si>
  <si>
    <t>Total</t>
  </si>
  <si>
    <t>อ.เมืองหนองคาย</t>
  </si>
  <si>
    <t>Mueang Nong Khai district</t>
  </si>
  <si>
    <t>ทม.เมืองหนองคาย</t>
  </si>
  <si>
    <t>Nong Khai Town municipality</t>
  </si>
  <si>
    <t>ทต.หาดคำ</t>
  </si>
  <si>
    <t>Hat Kham municipality</t>
  </si>
  <si>
    <t>ทต.หนองสองห้อง</t>
  </si>
  <si>
    <t>Nong Song Hong municipality</t>
  </si>
  <si>
    <t>ทต.เวียงคุก</t>
  </si>
  <si>
    <t>Wiang Khuk municipality</t>
  </si>
  <si>
    <t>ทต.วัดธาตุ</t>
  </si>
  <si>
    <t>Wad That municipality</t>
  </si>
  <si>
    <t>ทต.โพธิ์ชัย</t>
  </si>
  <si>
    <t>Pho Chai municipality</t>
  </si>
  <si>
    <t>ทต.ปะโค</t>
  </si>
  <si>
    <t>Pha Kho municipality</t>
  </si>
  <si>
    <t>ทต.บ้านเดื่อ</t>
  </si>
  <si>
    <t>Ban Dua municipality</t>
  </si>
  <si>
    <t>ทต.กวนวัน</t>
  </si>
  <si>
    <t>Kuan Wan municipality</t>
  </si>
  <si>
    <t>อ.ท่าบ่อ</t>
  </si>
  <si>
    <t>Tha Bo district</t>
  </si>
  <si>
    <t>ทม.เมืองท่าบ่อ</t>
  </si>
  <si>
    <t>Tha Bo Town municipality</t>
  </si>
  <si>
    <t>ทต.โพนสา</t>
  </si>
  <si>
    <t>Phon Sa municipality</t>
  </si>
  <si>
    <t>ทต.บ้านถ่อน</t>
  </si>
  <si>
    <t>Ban Thon municipality</t>
  </si>
  <si>
    <t>ทต.กองนาง</t>
  </si>
  <si>
    <t>Kong Nang municipality</t>
  </si>
  <si>
    <t>รายรับ และรายจ่ายจริงของเทศบาล จำแนกตามประเภท เป็นรายอำเภอ และเทศบาล ปีงบประมาณ 2565 (ต่อ)</t>
  </si>
  <si>
    <t>Actual Revenue and Expenditure of Municipality by Type, District and Municipality: Fiscal Year 2022 (Cont.)</t>
  </si>
  <si>
    <t>อ.โพนพิสัย</t>
  </si>
  <si>
    <t>Phon Phisai district</t>
  </si>
  <si>
    <t>ทต.สร้างนางขาว</t>
  </si>
  <si>
    <t>Srang Nangkeaw municipality</t>
  </si>
  <si>
    <t>ทต.โพนพิสัย</t>
  </si>
  <si>
    <t>Phon Phisai municipality</t>
  </si>
  <si>
    <t>อ.ศรีเชียงใหม่</t>
  </si>
  <si>
    <t>Si Chiang Mai district</t>
  </si>
  <si>
    <t>ทต.ศรีเชียงใหม่</t>
  </si>
  <si>
    <t>Si Chiang Mai municipality</t>
  </si>
  <si>
    <t>ทต.หนองปลาปาก</t>
  </si>
  <si>
    <t>Nong Phapak municipality</t>
  </si>
  <si>
    <t>อ.สังคม</t>
  </si>
  <si>
    <t>Sangkhom district</t>
  </si>
  <si>
    <t>ทต.สังคม</t>
  </si>
  <si>
    <t>Sangkhom municipality</t>
  </si>
  <si>
    <t>อ.เฝ้าไร่</t>
  </si>
  <si>
    <t>Fao Rai district</t>
  </si>
  <si>
    <t>ทต.เฝ้าไร่</t>
  </si>
  <si>
    <t>Fao Rai municipality</t>
  </si>
  <si>
    <t>ที่มา :</t>
  </si>
  <si>
    <t>สำนักงานคลังจังหวัดหนองคาย</t>
  </si>
  <si>
    <t xml:space="preserve"> Source :</t>
  </si>
  <si>
    <t>Nong Khai Provincial  Comptroller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</si>
</sst>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5"/>
      <name val="TH SarabunPSK"/>
      <family val="2"/>
    </font>
    <font>
      <sz val="11.5"/>
      <name val="TH SarabunPSK"/>
      <family val="2"/>
    </font>
    <font>
      <b/>
      <sz val="12"/>
      <color theme="1"/>
      <name val="TH SarabunPSK"/>
      <family val="2"/>
    </font>
    <font>
      <b/>
      <sz val="11.5"/>
      <name val="TH SarabunPSK"/>
      <family val="2"/>
    </font>
    <font>
      <sz val="12"/>
      <color theme="1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164" fontId="2" fillId="0" borderId="0" xfId="2" applyNumberFormat="1" applyFont="1" applyAlignment="1">
      <alignment horizontal="center"/>
    </xf>
    <xf numFmtId="0" fontId="3" fillId="0" borderId="0" xfId="2" applyFont="1"/>
    <xf numFmtId="0" fontId="4" fillId="0" borderId="0" xfId="2" applyFont="1"/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6" fillId="0" borderId="0" xfId="2" applyFont="1"/>
    <xf numFmtId="0" fontId="5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shrinkToFit="1"/>
    </xf>
    <xf numFmtId="0" fontId="5" fillId="0" borderId="1" xfId="2" applyFont="1" applyBorder="1" applyAlignment="1">
      <alignment horizontal="center" shrinkToFit="1"/>
    </xf>
    <xf numFmtId="0" fontId="5" fillId="0" borderId="2" xfId="2" applyFont="1" applyBorder="1" applyAlignment="1">
      <alignment horizontal="center" shrinkToFit="1"/>
    </xf>
    <xf numFmtId="0" fontId="5" fillId="0" borderId="3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3" xfId="2" applyFont="1" applyBorder="1" applyAlignment="1">
      <alignment horizontal="center" vertical="center" shrinkToFit="1"/>
    </xf>
    <xf numFmtId="0" fontId="5" fillId="0" borderId="1" xfId="2" applyFont="1" applyBorder="1" applyAlignment="1">
      <alignment vertical="center" shrinkToFit="1"/>
    </xf>
    <xf numFmtId="0" fontId="7" fillId="0" borderId="1" xfId="2" applyFont="1" applyBorder="1"/>
    <xf numFmtId="0" fontId="7" fillId="0" borderId="0" xfId="2" applyFont="1"/>
    <xf numFmtId="0" fontId="5" fillId="0" borderId="0" xfId="2" applyFont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7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vertical="center" shrinkToFit="1"/>
    </xf>
    <xf numFmtId="0" fontId="5" fillId="0" borderId="0" xfId="2" applyFont="1" applyAlignment="1">
      <alignment vertical="center" shrinkToFit="1"/>
    </xf>
    <xf numFmtId="0" fontId="5" fillId="0" borderId="9" xfId="2" applyFont="1" applyBorder="1" applyAlignment="1">
      <alignment horizontal="center"/>
    </xf>
    <xf numFmtId="0" fontId="5" fillId="0" borderId="0" xfId="2" applyFont="1"/>
    <xf numFmtId="0" fontId="5" fillId="0" borderId="10" xfId="2" applyFont="1" applyBorder="1"/>
    <xf numFmtId="0" fontId="5" fillId="0" borderId="8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2" borderId="11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0" borderId="5" xfId="2" applyFont="1" applyBorder="1" applyAlignment="1">
      <alignment vertical="center" shrinkToFit="1"/>
    </xf>
    <xf numFmtId="0" fontId="5" fillId="0" borderId="6" xfId="2" applyFont="1" applyBorder="1" applyAlignment="1">
      <alignment vertical="center" shrinkToFit="1"/>
    </xf>
    <xf numFmtId="0" fontId="7" fillId="2" borderId="6" xfId="2" applyFont="1" applyFill="1" applyBorder="1"/>
    <xf numFmtId="0" fontId="7" fillId="2" borderId="0" xfId="2" applyFont="1" applyFill="1"/>
    <xf numFmtId="0" fontId="7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5" fillId="2" borderId="9" xfId="2" applyFont="1" applyFill="1" applyBorder="1"/>
    <xf numFmtId="0" fontId="5" fillId="2" borderId="0" xfId="2" applyFont="1" applyFill="1"/>
    <xf numFmtId="0" fontId="4" fillId="2" borderId="4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165" fontId="4" fillId="2" borderId="9" xfId="1" applyFont="1" applyFill="1" applyBorder="1" applyAlignment="1">
      <alignment horizontal="right" vertical="center"/>
    </xf>
    <xf numFmtId="165" fontId="4" fillId="2" borderId="8" xfId="1" applyFont="1" applyFill="1" applyBorder="1" applyAlignment="1">
      <alignment horizontal="right"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165" fontId="9" fillId="2" borderId="0" xfId="1" applyFont="1" applyFill="1" applyAlignment="1">
      <alignment vertical="center"/>
    </xf>
    <xf numFmtId="165" fontId="9" fillId="2" borderId="0" xfId="2" applyNumberFormat="1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0" fontId="4" fillId="2" borderId="4" xfId="2" applyFont="1" applyFill="1" applyBorder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4" fillId="2" borderId="0" xfId="2" applyFont="1" applyFill="1" applyAlignment="1">
      <alignment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165" fontId="5" fillId="2" borderId="9" xfId="1" applyFont="1" applyFill="1" applyBorder="1" applyAlignment="1">
      <alignment horizontal="right" vertical="center"/>
    </xf>
    <xf numFmtId="0" fontId="5" fillId="0" borderId="8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4" xfId="2" applyFont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5" fillId="0" borderId="4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65" fontId="7" fillId="2" borderId="0" xfId="1" applyFont="1" applyFill="1" applyAlignment="1">
      <alignment horizontal="right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165" fontId="11" fillId="2" borderId="0" xfId="1" applyFont="1" applyFill="1" applyAlignment="1">
      <alignment horizontal="right" vertical="center"/>
    </xf>
    <xf numFmtId="0" fontId="5" fillId="0" borderId="0" xfId="2" applyFont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2" borderId="9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0" borderId="8" xfId="2" applyFont="1" applyBorder="1" applyAlignment="1">
      <alignment vertical="center" shrinkToFit="1"/>
    </xf>
    <xf numFmtId="0" fontId="5" fillId="0" borderId="0" xfId="2" applyFont="1" applyAlignment="1">
      <alignment vertical="center" shrinkToFit="1"/>
    </xf>
    <xf numFmtId="0" fontId="7" fillId="2" borderId="1" xfId="2" applyFont="1" applyFill="1" applyBorder="1"/>
    <xf numFmtId="164" fontId="4" fillId="0" borderId="0" xfId="2" applyNumberFormat="1" applyFont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164" fontId="5" fillId="0" borderId="0" xfId="2" applyNumberFormat="1" applyFont="1" applyAlignment="1">
      <alignment horizontal="center" vertical="center"/>
    </xf>
    <xf numFmtId="0" fontId="5" fillId="0" borderId="6" xfId="2" applyFont="1" applyBorder="1"/>
    <xf numFmtId="0" fontId="5" fillId="0" borderId="7" xfId="2" applyFont="1" applyBorder="1"/>
    <xf numFmtId="0" fontId="5" fillId="0" borderId="11" xfId="2" applyFont="1" applyBorder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 vertical="center"/>
    </xf>
    <xf numFmtId="0" fontId="12" fillId="0" borderId="0" xfId="2" applyFont="1"/>
  </cellXfs>
  <cellStyles count="3">
    <cellStyle name="Comma" xfId="1" builtinId="3"/>
    <cellStyle name="Normal" xfId="0" builtinId="0"/>
    <cellStyle name="Normal 2" xfId="2" xr:uid="{3EB40E97-9EB9-4572-9FF3-C5F948F894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390525</xdr:colOff>
      <xdr:row>65</xdr:row>
      <xdr:rowOff>133350</xdr:rowOff>
    </xdr:from>
    <xdr:to>
      <xdr:col>22</xdr:col>
      <xdr:colOff>140925</xdr:colOff>
      <xdr:row>68</xdr:row>
      <xdr:rowOff>122025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2A63854B-49D9-4EFC-9B1D-DECDBED2F698}"/>
            </a:ext>
          </a:extLst>
        </xdr:cNvPr>
        <xdr:cNvGrpSpPr/>
      </xdr:nvGrpSpPr>
      <xdr:grpSpPr>
        <a:xfrm flipV="1">
          <a:off x="13005858" y="16410517"/>
          <a:ext cx="385400" cy="687175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1BB0043E-B10A-117F-6A0E-66FFC067BE16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668C764C-CEB0-44C0-337C-39F838D1BEA8}"/>
              </a:ext>
            </a:extLst>
          </xdr:cNvPr>
          <xdr:cNvSpPr txBox="1"/>
        </xdr:nvSpPr>
        <xdr:spPr>
          <a:xfrm rot="5400000">
            <a:off x="9927542" y="2036521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61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  <xdr:twoCellAnchor>
    <xdr:from>
      <xdr:col>21</xdr:col>
      <xdr:colOff>533400</xdr:colOff>
      <xdr:row>0</xdr:row>
      <xdr:rowOff>57150</xdr:rowOff>
    </xdr:from>
    <xdr:to>
      <xdr:col>22</xdr:col>
      <xdr:colOff>283800</xdr:colOff>
      <xdr:row>3</xdr:row>
      <xdr:rowOff>26775</xdr:rowOff>
    </xdr:to>
    <xdr:grpSp>
      <xdr:nvGrpSpPr>
        <xdr:cNvPr id="5" name="Group 12">
          <a:extLst>
            <a:ext uri="{FF2B5EF4-FFF2-40B4-BE49-F238E27FC236}">
              <a16:creationId xmlns:a16="http://schemas.microsoft.com/office/drawing/2014/main" id="{54CBD326-AD2E-4C5D-8839-B943E64710CA}"/>
            </a:ext>
          </a:extLst>
        </xdr:cNvPr>
        <xdr:cNvGrpSpPr/>
      </xdr:nvGrpSpPr>
      <xdr:grpSpPr>
        <a:xfrm>
          <a:off x="13148733" y="57150"/>
          <a:ext cx="385400" cy="699875"/>
          <a:chOff x="10039350" y="1885951"/>
          <a:chExt cx="342900" cy="600076"/>
        </a:xfrm>
      </xdr:grpSpPr>
      <xdr:sp macro="" textlink="">
        <xdr:nvSpPr>
          <xdr:cNvPr id="6" name="Chevron 13">
            <a:extLst>
              <a:ext uri="{FF2B5EF4-FFF2-40B4-BE49-F238E27FC236}">
                <a16:creationId xmlns:a16="http://schemas.microsoft.com/office/drawing/2014/main" id="{92B74B84-CF6B-C1BE-CC8E-27E632F23223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14">
            <a:extLst>
              <a:ext uri="{FF2B5EF4-FFF2-40B4-BE49-F238E27FC236}">
                <a16:creationId xmlns:a16="http://schemas.microsoft.com/office/drawing/2014/main" id="{FBFFC16B-6E91-12A2-FE44-55730A2A00C6}"/>
              </a:ext>
            </a:extLst>
          </xdr:cNvPr>
          <xdr:cNvSpPr txBox="1"/>
        </xdr:nvSpPr>
        <xdr:spPr>
          <a:xfrm rot="5400000">
            <a:off x="9948649" y="2036519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60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D58E-ACF7-4C55-8715-6072E14F998E}">
  <dimension ref="A2:XFD70"/>
  <sheetViews>
    <sheetView showGridLines="0" tabSelected="1" view="pageBreakPreview" zoomScale="90" zoomScaleNormal="90" zoomScaleSheetLayoutView="90" workbookViewId="0">
      <selection activeCell="K22" sqref="K22:L22"/>
    </sheetView>
  </sheetViews>
  <sheetFormatPr defaultColWidth="9.140625" defaultRowHeight="18.75" x14ac:dyDescent="0.3"/>
  <cols>
    <col min="1" max="1" width="1.140625" style="95" customWidth="1"/>
    <col min="2" max="2" width="5.5703125" style="95" customWidth="1"/>
    <col min="3" max="3" width="8.140625" style="95" customWidth="1"/>
    <col min="4" max="4" width="1" style="95" customWidth="1"/>
    <col min="5" max="5" width="11.7109375" style="95" customWidth="1"/>
    <col min="6" max="6" width="14.5703125" style="95" customWidth="1"/>
    <col min="7" max="7" width="8.5703125" style="95" hidden="1" customWidth="1"/>
    <col min="8" max="8" width="14.5703125" style="95" customWidth="1"/>
    <col min="9" max="17" width="11.7109375" style="95" customWidth="1"/>
    <col min="18" max="18" width="0.5703125" style="95" customWidth="1"/>
    <col min="19" max="19" width="18.140625" style="95" customWidth="1"/>
    <col min="20" max="20" width="1.7109375" style="95" customWidth="1"/>
    <col min="21" max="21" width="6.28515625" style="95" customWidth="1"/>
    <col min="22" max="22" width="9.5703125" style="95" bestFit="1" customWidth="1"/>
    <col min="23" max="16384" width="9.140625" style="95"/>
  </cols>
  <sheetData>
    <row r="2" spans="1:37" s="1" customFormat="1" x14ac:dyDescent="0.3">
      <c r="B2" s="2" t="s">
        <v>0</v>
      </c>
      <c r="C2" s="3">
        <v>19.2</v>
      </c>
      <c r="D2" s="2" t="s">
        <v>1</v>
      </c>
    </row>
    <row r="3" spans="1:37" s="4" customFormat="1" x14ac:dyDescent="0.3">
      <c r="B3" s="1" t="s">
        <v>2</v>
      </c>
      <c r="C3" s="3">
        <v>19.2</v>
      </c>
      <c r="D3" s="2" t="s">
        <v>3</v>
      </c>
    </row>
    <row r="4" spans="1:37" s="5" customFormat="1" ht="15.75" x14ac:dyDescent="0.25">
      <c r="C4" s="6"/>
      <c r="D4" s="7"/>
      <c r="S4" s="8" t="s">
        <v>4</v>
      </c>
    </row>
    <row r="5" spans="1:37" s="9" customFormat="1" ht="8.25" x14ac:dyDescent="0.15"/>
    <row r="6" spans="1:37" s="20" customFormat="1" ht="15.75" x14ac:dyDescent="0.25">
      <c r="A6" s="10" t="s">
        <v>5</v>
      </c>
      <c r="B6" s="10"/>
      <c r="C6" s="10"/>
      <c r="D6" s="11"/>
      <c r="E6" s="12" t="s">
        <v>6</v>
      </c>
      <c r="F6" s="13"/>
      <c r="G6" s="13"/>
      <c r="H6" s="13"/>
      <c r="I6" s="13"/>
      <c r="J6" s="13"/>
      <c r="K6" s="14"/>
      <c r="L6" s="15" t="s">
        <v>7</v>
      </c>
      <c r="M6" s="16"/>
      <c r="N6" s="16"/>
      <c r="O6" s="16"/>
      <c r="P6" s="16"/>
      <c r="Q6" s="16"/>
      <c r="R6" s="17" t="s">
        <v>8</v>
      </c>
      <c r="S6" s="18"/>
      <c r="T6" s="19"/>
    </row>
    <row r="7" spans="1:37" s="20" customFormat="1" ht="15.75" x14ac:dyDescent="0.25">
      <c r="A7" s="21"/>
      <c r="B7" s="21"/>
      <c r="C7" s="21"/>
      <c r="D7" s="22"/>
      <c r="E7" s="23" t="s">
        <v>9</v>
      </c>
      <c r="F7" s="24"/>
      <c r="G7" s="24"/>
      <c r="H7" s="24"/>
      <c r="I7" s="24"/>
      <c r="J7" s="24"/>
      <c r="K7" s="25"/>
      <c r="L7" s="26" t="s">
        <v>10</v>
      </c>
      <c r="M7" s="27"/>
      <c r="N7" s="27"/>
      <c r="O7" s="27"/>
      <c r="P7" s="27"/>
      <c r="Q7" s="27"/>
      <c r="R7" s="28"/>
      <c r="S7" s="29"/>
    </row>
    <row r="8" spans="1:37" s="20" customFormat="1" ht="15.75" x14ac:dyDescent="0.25">
      <c r="A8" s="21"/>
      <c r="B8" s="21"/>
      <c r="C8" s="21"/>
      <c r="D8" s="22"/>
      <c r="E8" s="30"/>
      <c r="F8" s="30" t="s">
        <v>11</v>
      </c>
      <c r="G8" s="30"/>
      <c r="H8" s="30"/>
      <c r="I8" s="30"/>
      <c r="J8" s="31"/>
      <c r="K8" s="32"/>
      <c r="L8" s="33"/>
      <c r="M8" s="33"/>
      <c r="N8" s="33"/>
      <c r="O8" s="33"/>
      <c r="P8" s="33"/>
      <c r="Q8" s="33"/>
      <c r="R8" s="28"/>
      <c r="S8" s="29"/>
      <c r="V8" s="34"/>
      <c r="W8" s="34"/>
    </row>
    <row r="9" spans="1:37" s="20" customFormat="1" ht="15.75" x14ac:dyDescent="0.25">
      <c r="A9" s="21"/>
      <c r="B9" s="21"/>
      <c r="C9" s="21"/>
      <c r="D9" s="22"/>
      <c r="E9" s="30" t="s">
        <v>12</v>
      </c>
      <c r="F9" s="30" t="s">
        <v>13</v>
      </c>
      <c r="G9" s="30"/>
      <c r="H9" s="30" t="s">
        <v>14</v>
      </c>
      <c r="I9" s="30"/>
      <c r="J9" s="33"/>
      <c r="K9" s="30"/>
      <c r="L9" s="33"/>
      <c r="M9" s="33"/>
      <c r="N9" s="33"/>
      <c r="O9" s="33"/>
      <c r="P9" s="33"/>
      <c r="Q9" s="33"/>
      <c r="R9" s="28"/>
      <c r="S9" s="29"/>
      <c r="V9" s="34"/>
      <c r="W9" s="34"/>
    </row>
    <row r="10" spans="1:37" s="20" customFormat="1" ht="15.75" x14ac:dyDescent="0.25">
      <c r="A10" s="21"/>
      <c r="B10" s="21"/>
      <c r="C10" s="21"/>
      <c r="D10" s="22"/>
      <c r="E10" s="30" t="s">
        <v>15</v>
      </c>
      <c r="F10" s="30" t="s">
        <v>16</v>
      </c>
      <c r="G10" s="30"/>
      <c r="H10" s="30" t="s">
        <v>17</v>
      </c>
      <c r="I10" s="30"/>
      <c r="J10" s="33"/>
      <c r="K10" s="30"/>
      <c r="L10" s="33" t="s">
        <v>18</v>
      </c>
      <c r="M10" s="33"/>
      <c r="N10" s="33"/>
      <c r="O10" s="33"/>
      <c r="P10" s="33"/>
      <c r="Q10" s="33" t="s">
        <v>7</v>
      </c>
      <c r="R10" s="28"/>
      <c r="S10" s="29"/>
      <c r="V10" s="34"/>
      <c r="W10" s="34"/>
    </row>
    <row r="11" spans="1:37" s="20" customFormat="1" ht="15.75" x14ac:dyDescent="0.25">
      <c r="A11" s="21"/>
      <c r="B11" s="21"/>
      <c r="C11" s="21"/>
      <c r="D11" s="22"/>
      <c r="E11" s="30" t="s">
        <v>19</v>
      </c>
      <c r="F11" s="35" t="s">
        <v>20</v>
      </c>
      <c r="G11" s="30" t="s">
        <v>21</v>
      </c>
      <c r="H11" s="30" t="s">
        <v>22</v>
      </c>
      <c r="I11" s="30" t="s">
        <v>23</v>
      </c>
      <c r="J11" s="33" t="s">
        <v>24</v>
      </c>
      <c r="K11" s="30" t="s">
        <v>25</v>
      </c>
      <c r="L11" s="33" t="s">
        <v>26</v>
      </c>
      <c r="M11" s="33" t="s">
        <v>27</v>
      </c>
      <c r="N11" s="33" t="s">
        <v>28</v>
      </c>
      <c r="O11" s="33" t="s">
        <v>29</v>
      </c>
      <c r="P11" s="33" t="s">
        <v>30</v>
      </c>
      <c r="Q11" s="33" t="s">
        <v>31</v>
      </c>
      <c r="R11" s="28"/>
      <c r="S11" s="29"/>
      <c r="V11" s="34"/>
      <c r="W11" s="34"/>
    </row>
    <row r="12" spans="1:37" s="41" customFormat="1" ht="15.75" x14ac:dyDescent="0.25">
      <c r="A12" s="24"/>
      <c r="B12" s="24"/>
      <c r="C12" s="24"/>
      <c r="D12" s="25"/>
      <c r="E12" s="36" t="s">
        <v>19</v>
      </c>
      <c r="F12" s="36" t="s">
        <v>32</v>
      </c>
      <c r="G12" s="36" t="s">
        <v>33</v>
      </c>
      <c r="H12" s="36" t="s">
        <v>34</v>
      </c>
      <c r="I12" s="36" t="s">
        <v>35</v>
      </c>
      <c r="J12" s="37" t="s">
        <v>36</v>
      </c>
      <c r="K12" s="36" t="s">
        <v>37</v>
      </c>
      <c r="L12" s="37" t="s">
        <v>38</v>
      </c>
      <c r="M12" s="37" t="s">
        <v>39</v>
      </c>
      <c r="N12" s="37" t="s">
        <v>40</v>
      </c>
      <c r="O12" s="37" t="s">
        <v>41</v>
      </c>
      <c r="P12" s="37" t="s">
        <v>36</v>
      </c>
      <c r="Q12" s="36" t="s">
        <v>37</v>
      </c>
      <c r="R12" s="38"/>
      <c r="S12" s="39"/>
      <c r="T12" s="40"/>
      <c r="V12" s="42"/>
      <c r="W12" s="42"/>
    </row>
    <row r="13" spans="1:37" s="41" customFormat="1" ht="3" customHeight="1" x14ac:dyDescent="0.25">
      <c r="A13" s="43"/>
      <c r="B13" s="43"/>
      <c r="C13" s="43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  <c r="S13" s="43"/>
    </row>
    <row r="14" spans="1:37" s="52" customFormat="1" ht="26.1" customHeight="1" x14ac:dyDescent="0.25">
      <c r="A14" s="47" t="s">
        <v>42</v>
      </c>
      <c r="B14" s="48"/>
      <c r="C14" s="48"/>
      <c r="D14" s="48"/>
      <c r="E14" s="49">
        <v>689320.53</v>
      </c>
      <c r="F14" s="49">
        <v>67093.300000000017</v>
      </c>
      <c r="G14" s="49">
        <v>0</v>
      </c>
      <c r="H14" s="49">
        <v>31233.879999999997</v>
      </c>
      <c r="I14" s="49">
        <v>33863.799999999996</v>
      </c>
      <c r="J14" s="49">
        <v>885809.04999999993</v>
      </c>
      <c r="K14" s="49">
        <v>16561.740000000002</v>
      </c>
      <c r="L14" s="49">
        <v>68339.039999999994</v>
      </c>
      <c r="M14" s="49">
        <v>601119.98</v>
      </c>
      <c r="N14" s="49">
        <v>307993.86</v>
      </c>
      <c r="O14" s="49">
        <v>161523.26999999999</v>
      </c>
      <c r="P14" s="49">
        <v>391183.61000000004</v>
      </c>
      <c r="Q14" s="49">
        <v>8191.0899999999992</v>
      </c>
      <c r="R14" s="50">
        <f>SUM(R16:R59)</f>
        <v>0</v>
      </c>
      <c r="S14" s="51" t="s">
        <v>43</v>
      </c>
      <c r="V14" s="53">
        <f>ROUND(E14,2)</f>
        <v>689320.53</v>
      </c>
      <c r="W14" s="53">
        <f t="shared" ref="W14:Y29" si="0">ROUND(F14,2)</f>
        <v>67093.3</v>
      </c>
      <c r="X14" s="53">
        <f t="shared" si="0"/>
        <v>0</v>
      </c>
      <c r="Y14" s="53">
        <f>ROUND(H14,2)</f>
        <v>31233.88</v>
      </c>
      <c r="Z14" s="53">
        <f t="shared" ref="Z14:AH29" si="1">ROUND(I14,2)</f>
        <v>33863.800000000003</v>
      </c>
      <c r="AA14" s="53">
        <f t="shared" si="1"/>
        <v>885809.05</v>
      </c>
      <c r="AB14" s="53">
        <f t="shared" si="1"/>
        <v>16561.740000000002</v>
      </c>
      <c r="AC14" s="53">
        <f t="shared" si="1"/>
        <v>68339.039999999994</v>
      </c>
      <c r="AD14" s="53">
        <f t="shared" si="1"/>
        <v>601119.98</v>
      </c>
      <c r="AE14" s="53">
        <f t="shared" si="1"/>
        <v>307993.86</v>
      </c>
      <c r="AF14" s="53">
        <f t="shared" si="1"/>
        <v>161523.26999999999</v>
      </c>
      <c r="AG14" s="53">
        <f t="shared" si="1"/>
        <v>391183.61</v>
      </c>
      <c r="AH14" s="53">
        <f t="shared" si="1"/>
        <v>8191.09</v>
      </c>
      <c r="AI14" s="53"/>
      <c r="AJ14" s="54"/>
      <c r="AK14" s="54">
        <f t="shared" ref="AK14:AK29" si="2">T14/1000</f>
        <v>0</v>
      </c>
    </row>
    <row r="15" spans="1:37" s="52" customFormat="1" ht="26.1" customHeight="1" x14ac:dyDescent="0.25">
      <c r="A15" s="55" t="s">
        <v>44</v>
      </c>
      <c r="B15" s="56"/>
      <c r="C15" s="56"/>
      <c r="D15" s="57"/>
      <c r="E15" s="49">
        <v>406548.16000000003</v>
      </c>
      <c r="F15" s="49">
        <v>40136.680000000008</v>
      </c>
      <c r="G15" s="49">
        <v>0</v>
      </c>
      <c r="H15" s="49">
        <v>17079.419999999998</v>
      </c>
      <c r="I15" s="49">
        <v>16906.63</v>
      </c>
      <c r="J15" s="49">
        <v>521483.71</v>
      </c>
      <c r="K15" s="49">
        <v>11640.979999999998</v>
      </c>
      <c r="L15" s="49">
        <v>60058.079999999994</v>
      </c>
      <c r="M15" s="49">
        <v>348663.81</v>
      </c>
      <c r="N15" s="49">
        <v>172724.65</v>
      </c>
      <c r="O15" s="49">
        <v>84767.4</v>
      </c>
      <c r="P15" s="49">
        <v>220786.61000000002</v>
      </c>
      <c r="Q15" s="49">
        <v>4048.58</v>
      </c>
      <c r="R15" s="58" t="s">
        <v>45</v>
      </c>
      <c r="S15" s="59"/>
      <c r="V15" s="53">
        <f>ROUND(E15,2)</f>
        <v>406548.16</v>
      </c>
      <c r="W15" s="53">
        <f t="shared" si="0"/>
        <v>40136.68</v>
      </c>
      <c r="X15" s="53">
        <f t="shared" si="0"/>
        <v>0</v>
      </c>
      <c r="Y15" s="53">
        <f>ROUND(H15,2)</f>
        <v>17079.419999999998</v>
      </c>
      <c r="Z15" s="53">
        <f t="shared" si="1"/>
        <v>16906.63</v>
      </c>
      <c r="AA15" s="53">
        <f t="shared" si="1"/>
        <v>521483.71</v>
      </c>
      <c r="AB15" s="53">
        <f t="shared" si="1"/>
        <v>11640.98</v>
      </c>
      <c r="AC15" s="53">
        <f t="shared" si="1"/>
        <v>60058.080000000002</v>
      </c>
      <c r="AD15" s="53">
        <f t="shared" si="1"/>
        <v>348663.81</v>
      </c>
      <c r="AE15" s="53">
        <f t="shared" si="1"/>
        <v>172724.65</v>
      </c>
      <c r="AF15" s="53">
        <f t="shared" si="1"/>
        <v>84767.4</v>
      </c>
      <c r="AG15" s="53">
        <f t="shared" si="1"/>
        <v>220786.61</v>
      </c>
      <c r="AH15" s="53">
        <f t="shared" si="1"/>
        <v>4048.58</v>
      </c>
      <c r="AI15" s="54"/>
      <c r="AJ15" s="54"/>
      <c r="AK15" s="54">
        <f t="shared" si="2"/>
        <v>0</v>
      </c>
    </row>
    <row r="16" spans="1:37" s="66" customFormat="1" ht="26.1" customHeight="1" x14ac:dyDescent="0.25">
      <c r="A16" s="60"/>
      <c r="B16" s="61" t="s">
        <v>46</v>
      </c>
      <c r="C16" s="62"/>
      <c r="D16" s="63"/>
      <c r="E16" s="64">
        <v>213589.88</v>
      </c>
      <c r="F16" s="64">
        <v>17889.72</v>
      </c>
      <c r="G16" s="64">
        <v>0</v>
      </c>
      <c r="H16" s="64">
        <v>9940.77</v>
      </c>
      <c r="I16" s="64">
        <v>15561.57</v>
      </c>
      <c r="J16" s="64">
        <v>267669.69</v>
      </c>
      <c r="K16" s="64">
        <v>8925.23</v>
      </c>
      <c r="L16" s="64">
        <v>56481.27</v>
      </c>
      <c r="M16" s="64">
        <v>195573.95</v>
      </c>
      <c r="N16" s="64">
        <v>81783.740000000005</v>
      </c>
      <c r="O16" s="64">
        <v>33443.89</v>
      </c>
      <c r="P16" s="64">
        <v>109685.96</v>
      </c>
      <c r="Q16" s="64">
        <v>1886.03</v>
      </c>
      <c r="R16" s="65"/>
      <c r="S16" s="61" t="s">
        <v>47</v>
      </c>
      <c r="V16" s="53">
        <f>ROUND(E16,2)</f>
        <v>213589.88</v>
      </c>
      <c r="W16" s="53">
        <f t="shared" si="0"/>
        <v>17889.72</v>
      </c>
      <c r="X16" s="53">
        <f t="shared" si="0"/>
        <v>0</v>
      </c>
      <c r="Y16" s="53">
        <f t="shared" si="0"/>
        <v>9940.77</v>
      </c>
      <c r="Z16" s="53">
        <f t="shared" si="1"/>
        <v>15561.57</v>
      </c>
      <c r="AA16" s="53">
        <f t="shared" si="1"/>
        <v>267669.69</v>
      </c>
      <c r="AB16" s="53">
        <f t="shared" si="1"/>
        <v>8925.23</v>
      </c>
      <c r="AC16" s="53">
        <f t="shared" si="1"/>
        <v>56481.27</v>
      </c>
      <c r="AD16" s="53">
        <f t="shared" si="1"/>
        <v>195573.95</v>
      </c>
      <c r="AE16" s="53">
        <f t="shared" si="1"/>
        <v>81783.740000000005</v>
      </c>
      <c r="AF16" s="53">
        <f t="shared" si="1"/>
        <v>33443.89</v>
      </c>
      <c r="AG16" s="53">
        <f t="shared" si="1"/>
        <v>109685.96</v>
      </c>
      <c r="AH16" s="53">
        <f t="shared" si="1"/>
        <v>1886.03</v>
      </c>
      <c r="AI16" s="54"/>
      <c r="AJ16" s="54"/>
      <c r="AK16" s="54">
        <f t="shared" si="2"/>
        <v>0</v>
      </c>
    </row>
    <row r="17" spans="1:37 16384:16384" s="66" customFormat="1" ht="26.1" customHeight="1" x14ac:dyDescent="0.25">
      <c r="A17" s="62"/>
      <c r="B17" s="61" t="s">
        <v>48</v>
      </c>
      <c r="C17" s="62"/>
      <c r="D17" s="63"/>
      <c r="E17" s="64">
        <v>25730.25</v>
      </c>
      <c r="F17" s="64">
        <v>3668.61</v>
      </c>
      <c r="G17" s="64">
        <v>0</v>
      </c>
      <c r="H17" s="64">
        <v>0.01</v>
      </c>
      <c r="I17" s="64">
        <v>16.100000000000001</v>
      </c>
      <c r="J17" s="64">
        <v>41031.01</v>
      </c>
      <c r="K17" s="64">
        <v>275.39999999999998</v>
      </c>
      <c r="L17" s="64">
        <v>127.75</v>
      </c>
      <c r="M17" s="64">
        <v>19929.849999999999</v>
      </c>
      <c r="N17" s="64">
        <v>9142.58</v>
      </c>
      <c r="O17" s="64">
        <v>9095.89</v>
      </c>
      <c r="P17" s="64">
        <v>16747.32</v>
      </c>
      <c r="Q17" s="64">
        <v>212.1</v>
      </c>
      <c r="R17" s="65"/>
      <c r="S17" s="61" t="s">
        <v>49</v>
      </c>
      <c r="V17" s="53">
        <f t="shared" ref="V17:V29" si="3">ROUND(E17,2)</f>
        <v>25730.25</v>
      </c>
      <c r="W17" s="53">
        <f t="shared" si="0"/>
        <v>3668.61</v>
      </c>
      <c r="X17" s="53">
        <f t="shared" si="0"/>
        <v>0</v>
      </c>
      <c r="Y17" s="53">
        <f t="shared" si="0"/>
        <v>0.01</v>
      </c>
      <c r="Z17" s="53">
        <f t="shared" si="1"/>
        <v>16.100000000000001</v>
      </c>
      <c r="AA17" s="53">
        <f t="shared" si="1"/>
        <v>41031.01</v>
      </c>
      <c r="AB17" s="53">
        <f t="shared" si="1"/>
        <v>275.39999999999998</v>
      </c>
      <c r="AC17" s="53">
        <f t="shared" si="1"/>
        <v>127.75</v>
      </c>
      <c r="AD17" s="53">
        <f t="shared" si="1"/>
        <v>19929.849999999999</v>
      </c>
      <c r="AE17" s="53">
        <f t="shared" si="1"/>
        <v>9142.58</v>
      </c>
      <c r="AF17" s="53">
        <f t="shared" si="1"/>
        <v>9095.89</v>
      </c>
      <c r="AG17" s="53">
        <f t="shared" si="1"/>
        <v>16747.32</v>
      </c>
      <c r="AH17" s="53">
        <f t="shared" si="1"/>
        <v>212.1</v>
      </c>
      <c r="AI17" s="54"/>
      <c r="AJ17" s="54"/>
      <c r="AK17" s="54">
        <f t="shared" si="2"/>
        <v>0</v>
      </c>
    </row>
    <row r="18" spans="1:37 16384:16384" s="66" customFormat="1" ht="26.1" customHeight="1" x14ac:dyDescent="0.25">
      <c r="A18" s="62"/>
      <c r="B18" s="61" t="s">
        <v>50</v>
      </c>
      <c r="C18" s="62"/>
      <c r="D18" s="63"/>
      <c r="E18" s="64">
        <v>29043.68</v>
      </c>
      <c r="F18" s="64">
        <v>1763.15</v>
      </c>
      <c r="G18" s="64">
        <v>0</v>
      </c>
      <c r="H18" s="64">
        <v>1418.17</v>
      </c>
      <c r="I18" s="64">
        <v>5.57</v>
      </c>
      <c r="J18" s="64">
        <v>28014.31</v>
      </c>
      <c r="K18" s="64">
        <v>325.57</v>
      </c>
      <c r="L18" s="64">
        <v>1568.96</v>
      </c>
      <c r="M18" s="64">
        <v>23113.35</v>
      </c>
      <c r="N18" s="64">
        <v>12039.64</v>
      </c>
      <c r="O18" s="64">
        <v>4466.13</v>
      </c>
      <c r="P18" s="64">
        <v>12067.65</v>
      </c>
      <c r="Q18" s="64">
        <v>456.11</v>
      </c>
      <c r="R18" s="65"/>
      <c r="S18" s="61" t="s">
        <v>51</v>
      </c>
      <c r="V18" s="53">
        <f t="shared" si="3"/>
        <v>29043.68</v>
      </c>
      <c r="W18" s="53">
        <f t="shared" si="0"/>
        <v>1763.15</v>
      </c>
      <c r="X18" s="53">
        <f t="shared" si="0"/>
        <v>0</v>
      </c>
      <c r="Y18" s="53">
        <f t="shared" si="0"/>
        <v>1418.17</v>
      </c>
      <c r="Z18" s="53">
        <f t="shared" si="1"/>
        <v>5.57</v>
      </c>
      <c r="AA18" s="53">
        <f t="shared" si="1"/>
        <v>28014.31</v>
      </c>
      <c r="AB18" s="53">
        <f t="shared" si="1"/>
        <v>325.57</v>
      </c>
      <c r="AC18" s="53">
        <f t="shared" si="1"/>
        <v>1568.96</v>
      </c>
      <c r="AD18" s="53">
        <f t="shared" si="1"/>
        <v>23113.35</v>
      </c>
      <c r="AE18" s="53">
        <f t="shared" si="1"/>
        <v>12039.64</v>
      </c>
      <c r="AF18" s="53">
        <f t="shared" si="1"/>
        <v>4466.13</v>
      </c>
      <c r="AG18" s="53">
        <f t="shared" si="1"/>
        <v>12067.65</v>
      </c>
      <c r="AH18" s="53">
        <f t="shared" si="1"/>
        <v>456.11</v>
      </c>
      <c r="AI18" s="54"/>
      <c r="AJ18" s="54"/>
      <c r="AK18" s="54">
        <f t="shared" si="2"/>
        <v>0</v>
      </c>
    </row>
    <row r="19" spans="1:37 16384:16384" s="66" customFormat="1" ht="26.1" customHeight="1" x14ac:dyDescent="0.25">
      <c r="A19" s="62"/>
      <c r="B19" s="61" t="s">
        <v>52</v>
      </c>
      <c r="C19" s="62"/>
      <c r="D19" s="63"/>
      <c r="E19" s="64">
        <v>27236.720000000001</v>
      </c>
      <c r="F19" s="64">
        <v>777.38</v>
      </c>
      <c r="G19" s="64">
        <v>0</v>
      </c>
      <c r="H19" s="64">
        <v>2546.44</v>
      </c>
      <c r="I19" s="64">
        <v>28.6</v>
      </c>
      <c r="J19" s="64">
        <v>25935</v>
      </c>
      <c r="K19" s="64">
        <v>563.79</v>
      </c>
      <c r="L19" s="64">
        <v>320.63</v>
      </c>
      <c r="M19" s="64">
        <v>26404.29</v>
      </c>
      <c r="N19" s="64">
        <v>12448.22</v>
      </c>
      <c r="O19" s="64">
        <v>5302.49</v>
      </c>
      <c r="P19" s="64">
        <v>13389.13</v>
      </c>
      <c r="Q19" s="64">
        <v>416.45</v>
      </c>
      <c r="R19" s="65"/>
      <c r="S19" s="61" t="s">
        <v>53</v>
      </c>
      <c r="V19" s="53">
        <f t="shared" si="3"/>
        <v>27236.720000000001</v>
      </c>
      <c r="W19" s="53">
        <f t="shared" si="0"/>
        <v>777.38</v>
      </c>
      <c r="X19" s="53">
        <f t="shared" si="0"/>
        <v>0</v>
      </c>
      <c r="Y19" s="53">
        <f t="shared" si="0"/>
        <v>2546.44</v>
      </c>
      <c r="Z19" s="53">
        <f t="shared" si="1"/>
        <v>28.6</v>
      </c>
      <c r="AA19" s="53">
        <f t="shared" si="1"/>
        <v>25935</v>
      </c>
      <c r="AB19" s="53">
        <f t="shared" si="1"/>
        <v>563.79</v>
      </c>
      <c r="AC19" s="53">
        <f t="shared" si="1"/>
        <v>320.63</v>
      </c>
      <c r="AD19" s="53">
        <f t="shared" si="1"/>
        <v>26404.29</v>
      </c>
      <c r="AE19" s="53">
        <f t="shared" si="1"/>
        <v>12448.22</v>
      </c>
      <c r="AF19" s="53">
        <f t="shared" si="1"/>
        <v>5302.49</v>
      </c>
      <c r="AG19" s="53">
        <f t="shared" si="1"/>
        <v>13389.13</v>
      </c>
      <c r="AH19" s="53">
        <f t="shared" si="1"/>
        <v>416.45</v>
      </c>
      <c r="AI19" s="54"/>
      <c r="AJ19" s="54"/>
      <c r="AK19" s="54">
        <f t="shared" si="2"/>
        <v>0</v>
      </c>
    </row>
    <row r="20" spans="1:37 16384:16384" s="66" customFormat="1" ht="26.1" customHeight="1" x14ac:dyDescent="0.25">
      <c r="A20" s="62"/>
      <c r="B20" s="61" t="s">
        <v>54</v>
      </c>
      <c r="C20" s="62"/>
      <c r="D20" s="63"/>
      <c r="E20" s="64">
        <v>26933.9</v>
      </c>
      <c r="F20" s="64">
        <v>3023.76</v>
      </c>
      <c r="G20" s="64">
        <v>0</v>
      </c>
      <c r="H20" s="64">
        <v>0</v>
      </c>
      <c r="I20" s="64">
        <v>1217.32</v>
      </c>
      <c r="J20" s="64">
        <v>44034.6</v>
      </c>
      <c r="K20" s="64">
        <v>87.81</v>
      </c>
      <c r="L20" s="64">
        <v>0</v>
      </c>
      <c r="M20" s="64">
        <v>23431.99</v>
      </c>
      <c r="N20" s="64">
        <v>16428.8</v>
      </c>
      <c r="O20" s="64">
        <v>8282.4500000000007</v>
      </c>
      <c r="P20" s="64">
        <v>18225.189999999999</v>
      </c>
      <c r="Q20" s="64">
        <v>368.17</v>
      </c>
      <c r="R20" s="65"/>
      <c r="S20" s="61" t="s">
        <v>55</v>
      </c>
      <c r="V20" s="53">
        <f t="shared" si="3"/>
        <v>26933.9</v>
      </c>
      <c r="W20" s="53">
        <f t="shared" si="0"/>
        <v>3023.76</v>
      </c>
      <c r="X20" s="53">
        <f t="shared" si="0"/>
        <v>0</v>
      </c>
      <c r="Y20" s="53">
        <f t="shared" si="0"/>
        <v>0</v>
      </c>
      <c r="Z20" s="53">
        <f t="shared" si="1"/>
        <v>1217.32</v>
      </c>
      <c r="AA20" s="53">
        <f t="shared" si="1"/>
        <v>44034.6</v>
      </c>
      <c r="AB20" s="53">
        <f t="shared" si="1"/>
        <v>87.81</v>
      </c>
      <c r="AC20" s="53">
        <f t="shared" si="1"/>
        <v>0</v>
      </c>
      <c r="AD20" s="53">
        <f t="shared" si="1"/>
        <v>23431.99</v>
      </c>
      <c r="AE20" s="53">
        <f t="shared" si="1"/>
        <v>16428.8</v>
      </c>
      <c r="AF20" s="53">
        <f t="shared" si="1"/>
        <v>8282.4500000000007</v>
      </c>
      <c r="AG20" s="53">
        <f t="shared" si="1"/>
        <v>18225.189999999999</v>
      </c>
      <c r="AH20" s="53">
        <f t="shared" si="1"/>
        <v>368.17</v>
      </c>
      <c r="AI20" s="54"/>
      <c r="AJ20" s="54"/>
      <c r="AK20" s="54">
        <f t="shared" si="2"/>
        <v>0</v>
      </c>
    </row>
    <row r="21" spans="1:37 16384:16384" s="66" customFormat="1" ht="26.1" customHeight="1" x14ac:dyDescent="0.25">
      <c r="A21" s="62"/>
      <c r="B21" s="61" t="s">
        <v>56</v>
      </c>
      <c r="C21" s="61"/>
      <c r="D21" s="63"/>
      <c r="E21" s="64">
        <v>25722.94</v>
      </c>
      <c r="F21" s="64">
        <v>7370.9</v>
      </c>
      <c r="G21" s="64">
        <v>0</v>
      </c>
      <c r="H21" s="64">
        <v>32.17</v>
      </c>
      <c r="I21" s="64">
        <v>1.05</v>
      </c>
      <c r="J21" s="64">
        <v>35006.730000000003</v>
      </c>
      <c r="K21" s="64">
        <v>315.5</v>
      </c>
      <c r="L21" s="64">
        <v>952</v>
      </c>
      <c r="M21" s="64">
        <v>17754.38</v>
      </c>
      <c r="N21" s="64">
        <v>8517.3799999999992</v>
      </c>
      <c r="O21" s="64">
        <v>15151.07</v>
      </c>
      <c r="P21" s="64">
        <v>11087.79</v>
      </c>
      <c r="Q21" s="64">
        <v>108.59</v>
      </c>
      <c r="R21" s="65"/>
      <c r="S21" s="61" t="s">
        <v>57</v>
      </c>
      <c r="V21" s="53">
        <f t="shared" si="3"/>
        <v>25722.94</v>
      </c>
      <c r="W21" s="53">
        <f t="shared" si="0"/>
        <v>7370.9</v>
      </c>
      <c r="X21" s="53">
        <f t="shared" si="0"/>
        <v>0</v>
      </c>
      <c r="Y21" s="53">
        <f t="shared" si="0"/>
        <v>32.17</v>
      </c>
      <c r="Z21" s="53">
        <f t="shared" si="1"/>
        <v>1.05</v>
      </c>
      <c r="AA21" s="53">
        <f t="shared" si="1"/>
        <v>35006.730000000003</v>
      </c>
      <c r="AB21" s="53">
        <f t="shared" si="1"/>
        <v>315.5</v>
      </c>
      <c r="AC21" s="53">
        <f t="shared" si="1"/>
        <v>952</v>
      </c>
      <c r="AD21" s="53">
        <f t="shared" si="1"/>
        <v>17754.38</v>
      </c>
      <c r="AE21" s="53">
        <f t="shared" si="1"/>
        <v>8517.3799999999992</v>
      </c>
      <c r="AF21" s="53">
        <f t="shared" si="1"/>
        <v>15151.07</v>
      </c>
      <c r="AG21" s="53">
        <f t="shared" si="1"/>
        <v>11087.79</v>
      </c>
      <c r="AH21" s="53">
        <f t="shared" si="1"/>
        <v>108.59</v>
      </c>
      <c r="AI21" s="54"/>
      <c r="AJ21" s="54"/>
      <c r="AK21" s="54">
        <f t="shared" si="2"/>
        <v>0</v>
      </c>
    </row>
    <row r="22" spans="1:37 16384:16384" s="66" customFormat="1" ht="26.1" customHeight="1" x14ac:dyDescent="0.25">
      <c r="A22" s="62"/>
      <c r="B22" s="61" t="s">
        <v>58</v>
      </c>
      <c r="C22" s="62"/>
      <c r="D22" s="63"/>
      <c r="E22" s="64">
        <v>19706.8</v>
      </c>
      <c r="F22" s="64">
        <v>2697.98</v>
      </c>
      <c r="G22" s="64">
        <v>0</v>
      </c>
      <c r="H22" s="64">
        <v>1718.66</v>
      </c>
      <c r="I22" s="64">
        <v>1.54</v>
      </c>
      <c r="J22" s="64">
        <v>25629.69</v>
      </c>
      <c r="K22" s="64">
        <v>183.3</v>
      </c>
      <c r="L22" s="64">
        <v>144.01</v>
      </c>
      <c r="M22" s="64">
        <v>13614.65</v>
      </c>
      <c r="N22" s="64">
        <v>11929.31</v>
      </c>
      <c r="O22" s="64">
        <v>2110.91</v>
      </c>
      <c r="P22" s="64">
        <v>14097.03</v>
      </c>
      <c r="Q22" s="64">
        <v>195.14</v>
      </c>
      <c r="R22" s="65"/>
      <c r="S22" s="61" t="s">
        <v>59</v>
      </c>
      <c r="V22" s="53">
        <f t="shared" si="3"/>
        <v>19706.8</v>
      </c>
      <c r="W22" s="53">
        <f t="shared" si="0"/>
        <v>2697.98</v>
      </c>
      <c r="X22" s="53">
        <f t="shared" si="0"/>
        <v>0</v>
      </c>
      <c r="Y22" s="53">
        <f t="shared" si="0"/>
        <v>1718.66</v>
      </c>
      <c r="Z22" s="53">
        <f t="shared" si="1"/>
        <v>1.54</v>
      </c>
      <c r="AA22" s="53">
        <f t="shared" si="1"/>
        <v>25629.69</v>
      </c>
      <c r="AB22" s="53">
        <f t="shared" si="1"/>
        <v>183.3</v>
      </c>
      <c r="AC22" s="53">
        <f t="shared" si="1"/>
        <v>144.01</v>
      </c>
      <c r="AD22" s="53">
        <f t="shared" si="1"/>
        <v>13614.65</v>
      </c>
      <c r="AE22" s="53">
        <f t="shared" si="1"/>
        <v>11929.31</v>
      </c>
      <c r="AF22" s="53">
        <f t="shared" si="1"/>
        <v>2110.91</v>
      </c>
      <c r="AG22" s="53">
        <f t="shared" si="1"/>
        <v>14097.03</v>
      </c>
      <c r="AH22" s="53">
        <f t="shared" si="1"/>
        <v>195.14</v>
      </c>
      <c r="AI22" s="54"/>
      <c r="AJ22" s="54"/>
      <c r="AK22" s="54">
        <f t="shared" si="2"/>
        <v>0</v>
      </c>
    </row>
    <row r="23" spans="1:37 16384:16384" s="66" customFormat="1" ht="26.1" customHeight="1" x14ac:dyDescent="0.25">
      <c r="A23" s="62"/>
      <c r="B23" s="61" t="s">
        <v>60</v>
      </c>
      <c r="C23" s="62"/>
      <c r="D23" s="63"/>
      <c r="E23" s="64">
        <v>21933.95</v>
      </c>
      <c r="F23" s="64">
        <v>1670.88</v>
      </c>
      <c r="G23" s="64">
        <v>0</v>
      </c>
      <c r="H23" s="64">
        <v>1422.92</v>
      </c>
      <c r="I23" s="64">
        <v>67.61</v>
      </c>
      <c r="J23" s="64">
        <v>39125.839999999997</v>
      </c>
      <c r="K23" s="64">
        <v>640.11</v>
      </c>
      <c r="L23" s="64">
        <v>0</v>
      </c>
      <c r="M23" s="64">
        <v>16175.73</v>
      </c>
      <c r="N23" s="64">
        <v>13973.96</v>
      </c>
      <c r="O23" s="64">
        <v>4818.88</v>
      </c>
      <c r="P23" s="64">
        <v>16140.87</v>
      </c>
      <c r="Q23" s="64">
        <v>361.35</v>
      </c>
      <c r="R23" s="65"/>
      <c r="S23" s="61" t="s">
        <v>61</v>
      </c>
      <c r="V23" s="53">
        <f t="shared" si="3"/>
        <v>21933.95</v>
      </c>
      <c r="W23" s="53">
        <f t="shared" si="0"/>
        <v>1670.88</v>
      </c>
      <c r="X23" s="53">
        <f t="shared" si="0"/>
        <v>0</v>
      </c>
      <c r="Y23" s="53">
        <f t="shared" si="0"/>
        <v>1422.92</v>
      </c>
      <c r="Z23" s="53">
        <f t="shared" si="1"/>
        <v>67.61</v>
      </c>
      <c r="AA23" s="53">
        <f t="shared" si="1"/>
        <v>39125.839999999997</v>
      </c>
      <c r="AB23" s="53">
        <f t="shared" si="1"/>
        <v>640.11</v>
      </c>
      <c r="AC23" s="53">
        <f t="shared" si="1"/>
        <v>0</v>
      </c>
      <c r="AD23" s="53">
        <f t="shared" si="1"/>
        <v>16175.73</v>
      </c>
      <c r="AE23" s="53">
        <f t="shared" si="1"/>
        <v>13973.96</v>
      </c>
      <c r="AF23" s="53">
        <f t="shared" si="1"/>
        <v>4818.88</v>
      </c>
      <c r="AG23" s="53">
        <f t="shared" si="1"/>
        <v>16140.87</v>
      </c>
      <c r="AH23" s="53">
        <f t="shared" si="1"/>
        <v>361.35</v>
      </c>
      <c r="AI23" s="54"/>
      <c r="AJ23" s="54"/>
      <c r="AK23" s="54">
        <f t="shared" si="2"/>
        <v>0</v>
      </c>
    </row>
    <row r="24" spans="1:37 16384:16384" s="66" customFormat="1" ht="26.1" customHeight="1" x14ac:dyDescent="0.25">
      <c r="A24" s="62"/>
      <c r="B24" s="61" t="s">
        <v>62</v>
      </c>
      <c r="C24" s="62"/>
      <c r="D24" s="63"/>
      <c r="E24" s="64">
        <v>16650.04</v>
      </c>
      <c r="F24" s="64">
        <v>1274.3</v>
      </c>
      <c r="G24" s="64">
        <v>0</v>
      </c>
      <c r="H24" s="64">
        <v>0.28000000000000003</v>
      </c>
      <c r="I24" s="64">
        <v>7.27</v>
      </c>
      <c r="J24" s="64">
        <v>15036.84</v>
      </c>
      <c r="K24" s="64">
        <v>324.27</v>
      </c>
      <c r="L24" s="64">
        <v>463.46</v>
      </c>
      <c r="M24" s="64">
        <v>12665.62</v>
      </c>
      <c r="N24" s="64">
        <v>6461.02</v>
      </c>
      <c r="O24" s="64">
        <v>2095.69</v>
      </c>
      <c r="P24" s="64">
        <v>9345.67</v>
      </c>
      <c r="Q24" s="64">
        <v>44.64</v>
      </c>
      <c r="R24" s="65"/>
      <c r="S24" s="61" t="s">
        <v>63</v>
      </c>
      <c r="V24" s="53">
        <f t="shared" si="3"/>
        <v>16650.04</v>
      </c>
      <c r="W24" s="53">
        <f t="shared" si="0"/>
        <v>1274.3</v>
      </c>
      <c r="X24" s="53">
        <f t="shared" si="0"/>
        <v>0</v>
      </c>
      <c r="Y24" s="53">
        <f t="shared" si="0"/>
        <v>0.28000000000000003</v>
      </c>
      <c r="Z24" s="53">
        <f t="shared" si="1"/>
        <v>7.27</v>
      </c>
      <c r="AA24" s="53">
        <f t="shared" si="1"/>
        <v>15036.84</v>
      </c>
      <c r="AB24" s="53">
        <f t="shared" si="1"/>
        <v>324.27</v>
      </c>
      <c r="AC24" s="53">
        <f t="shared" si="1"/>
        <v>463.46</v>
      </c>
      <c r="AD24" s="53">
        <f t="shared" si="1"/>
        <v>12665.62</v>
      </c>
      <c r="AE24" s="53">
        <f t="shared" si="1"/>
        <v>6461.02</v>
      </c>
      <c r="AF24" s="53">
        <f t="shared" si="1"/>
        <v>2095.69</v>
      </c>
      <c r="AG24" s="53">
        <f t="shared" si="1"/>
        <v>9345.67</v>
      </c>
      <c r="AH24" s="53">
        <f t="shared" si="1"/>
        <v>44.64</v>
      </c>
      <c r="AI24" s="54"/>
      <c r="AJ24" s="54"/>
      <c r="AK24" s="54">
        <f t="shared" si="2"/>
        <v>0</v>
      </c>
    </row>
    <row r="25" spans="1:37 16384:16384" s="70" customFormat="1" ht="26.1" customHeight="1" x14ac:dyDescent="0.25">
      <c r="A25" s="67" t="s">
        <v>64</v>
      </c>
      <c r="B25" s="67"/>
      <c r="C25" s="67"/>
      <c r="D25" s="68"/>
      <c r="E25" s="49">
        <v>137580.91999999998</v>
      </c>
      <c r="F25" s="49">
        <v>10620.09</v>
      </c>
      <c r="G25" s="49">
        <v>0</v>
      </c>
      <c r="H25" s="49">
        <v>4925.1899999999996</v>
      </c>
      <c r="I25" s="49">
        <v>16936.670000000002</v>
      </c>
      <c r="J25" s="49">
        <v>183786.99</v>
      </c>
      <c r="K25" s="49">
        <v>3020.68</v>
      </c>
      <c r="L25" s="49">
        <v>4895.84</v>
      </c>
      <c r="M25" s="49">
        <v>128773.13999999998</v>
      </c>
      <c r="N25" s="49">
        <v>65603.7</v>
      </c>
      <c r="O25" s="49">
        <v>37306.68</v>
      </c>
      <c r="P25" s="49">
        <v>84794.540000000008</v>
      </c>
      <c r="Q25" s="49">
        <v>2140.66</v>
      </c>
      <c r="R25" s="69" t="s">
        <v>65</v>
      </c>
      <c r="S25" s="67"/>
      <c r="V25" s="53">
        <f t="shared" si="3"/>
        <v>137580.92000000001</v>
      </c>
      <c r="W25" s="53">
        <f t="shared" si="0"/>
        <v>10620.09</v>
      </c>
      <c r="X25" s="53">
        <f t="shared" si="0"/>
        <v>0</v>
      </c>
      <c r="Y25" s="53">
        <f t="shared" si="0"/>
        <v>4925.1899999999996</v>
      </c>
      <c r="Z25" s="53">
        <f t="shared" si="1"/>
        <v>16936.669999999998</v>
      </c>
      <c r="AA25" s="53">
        <f t="shared" si="1"/>
        <v>183786.99</v>
      </c>
      <c r="AB25" s="53">
        <f t="shared" si="1"/>
        <v>3020.68</v>
      </c>
      <c r="AC25" s="53">
        <f t="shared" si="1"/>
        <v>4895.84</v>
      </c>
      <c r="AD25" s="53">
        <f t="shared" si="1"/>
        <v>128773.14</v>
      </c>
      <c r="AE25" s="53">
        <f t="shared" si="1"/>
        <v>65603.7</v>
      </c>
      <c r="AF25" s="53">
        <f t="shared" si="1"/>
        <v>37306.68</v>
      </c>
      <c r="AG25" s="53">
        <f t="shared" si="1"/>
        <v>84794.54</v>
      </c>
      <c r="AH25" s="53">
        <f t="shared" si="1"/>
        <v>2140.66</v>
      </c>
      <c r="AI25" s="54"/>
      <c r="AJ25" s="54"/>
      <c r="AK25" s="54">
        <f t="shared" si="2"/>
        <v>0</v>
      </c>
    </row>
    <row r="26" spans="1:37 16384:16384" s="66" customFormat="1" ht="26.1" customHeight="1" x14ac:dyDescent="0.25">
      <c r="A26" s="61"/>
      <c r="B26" s="61" t="s">
        <v>66</v>
      </c>
      <c r="C26" s="61"/>
      <c r="D26" s="71"/>
      <c r="E26" s="64">
        <v>70111.98</v>
      </c>
      <c r="F26" s="64">
        <v>7208.74</v>
      </c>
      <c r="G26" s="64">
        <v>0</v>
      </c>
      <c r="H26" s="64">
        <v>1231.25</v>
      </c>
      <c r="I26" s="64">
        <v>15517.11</v>
      </c>
      <c r="J26" s="64">
        <v>106311.37</v>
      </c>
      <c r="K26" s="64">
        <v>1942.24</v>
      </c>
      <c r="L26" s="64">
        <v>4344.12</v>
      </c>
      <c r="M26" s="64">
        <v>79018.429999999993</v>
      </c>
      <c r="N26" s="64">
        <v>32716.94</v>
      </c>
      <c r="O26" s="64">
        <v>19176.189999999999</v>
      </c>
      <c r="P26" s="64">
        <v>47123.89</v>
      </c>
      <c r="Q26" s="64">
        <v>1362.86</v>
      </c>
      <c r="R26" s="65"/>
      <c r="S26" s="72" t="s">
        <v>67</v>
      </c>
      <c r="V26" s="53">
        <f t="shared" si="3"/>
        <v>70111.98</v>
      </c>
      <c r="W26" s="53">
        <f t="shared" si="0"/>
        <v>7208.74</v>
      </c>
      <c r="X26" s="53">
        <f t="shared" si="0"/>
        <v>0</v>
      </c>
      <c r="Y26" s="53">
        <f t="shared" si="0"/>
        <v>1231.25</v>
      </c>
      <c r="Z26" s="53">
        <f t="shared" si="1"/>
        <v>15517.11</v>
      </c>
      <c r="AA26" s="53">
        <f t="shared" si="1"/>
        <v>106311.37</v>
      </c>
      <c r="AB26" s="53">
        <f t="shared" si="1"/>
        <v>1942.24</v>
      </c>
      <c r="AC26" s="53">
        <f t="shared" si="1"/>
        <v>4344.12</v>
      </c>
      <c r="AD26" s="53">
        <f t="shared" si="1"/>
        <v>79018.429999999993</v>
      </c>
      <c r="AE26" s="53">
        <f t="shared" si="1"/>
        <v>32716.94</v>
      </c>
      <c r="AF26" s="53">
        <f t="shared" si="1"/>
        <v>19176.189999999999</v>
      </c>
      <c r="AG26" s="53">
        <f t="shared" si="1"/>
        <v>47123.89</v>
      </c>
      <c r="AH26" s="53">
        <f t="shared" si="1"/>
        <v>1362.86</v>
      </c>
      <c r="AI26" s="54"/>
      <c r="AJ26" s="54"/>
      <c r="AK26" s="54">
        <f t="shared" si="2"/>
        <v>0</v>
      </c>
      <c r="XFD26" s="66">
        <f>SUM(A26:XFC26)</f>
        <v>772130.23999999976</v>
      </c>
    </row>
    <row r="27" spans="1:37 16384:16384" s="66" customFormat="1" ht="26.1" customHeight="1" x14ac:dyDescent="0.25">
      <c r="A27" s="61"/>
      <c r="B27" s="61" t="s">
        <v>68</v>
      </c>
      <c r="C27" s="61"/>
      <c r="D27" s="71"/>
      <c r="E27" s="64">
        <v>21739.919999999998</v>
      </c>
      <c r="F27" s="64">
        <v>517.71</v>
      </c>
      <c r="G27" s="64">
        <v>0</v>
      </c>
      <c r="H27" s="64">
        <v>156.22999999999999</v>
      </c>
      <c r="I27" s="64">
        <v>1369.05</v>
      </c>
      <c r="J27" s="64">
        <v>14253.64</v>
      </c>
      <c r="K27" s="64">
        <v>303.36</v>
      </c>
      <c r="L27" s="64">
        <v>551.72</v>
      </c>
      <c r="M27" s="64">
        <v>16068.96</v>
      </c>
      <c r="N27" s="64">
        <v>9095.82</v>
      </c>
      <c r="O27" s="64">
        <v>4127.72</v>
      </c>
      <c r="P27" s="64">
        <v>7194.55</v>
      </c>
      <c r="Q27" s="64">
        <v>191.83</v>
      </c>
      <c r="R27" s="65"/>
      <c r="S27" s="72" t="s">
        <v>69</v>
      </c>
      <c r="V27" s="53">
        <f t="shared" si="3"/>
        <v>21739.919999999998</v>
      </c>
      <c r="W27" s="53">
        <f t="shared" si="0"/>
        <v>517.71</v>
      </c>
      <c r="X27" s="53">
        <f t="shared" si="0"/>
        <v>0</v>
      </c>
      <c r="Y27" s="53">
        <f t="shared" si="0"/>
        <v>156.22999999999999</v>
      </c>
      <c r="Z27" s="53">
        <f t="shared" si="1"/>
        <v>1369.05</v>
      </c>
      <c r="AA27" s="53">
        <f t="shared" si="1"/>
        <v>14253.64</v>
      </c>
      <c r="AB27" s="53">
        <f t="shared" si="1"/>
        <v>303.36</v>
      </c>
      <c r="AC27" s="53">
        <f t="shared" si="1"/>
        <v>551.72</v>
      </c>
      <c r="AD27" s="53">
        <f t="shared" si="1"/>
        <v>16068.96</v>
      </c>
      <c r="AE27" s="53">
        <f t="shared" si="1"/>
        <v>9095.82</v>
      </c>
      <c r="AF27" s="53">
        <f t="shared" si="1"/>
        <v>4127.72</v>
      </c>
      <c r="AG27" s="53">
        <f t="shared" si="1"/>
        <v>7194.55</v>
      </c>
      <c r="AH27" s="53">
        <f t="shared" si="1"/>
        <v>191.83</v>
      </c>
      <c r="AI27" s="54"/>
      <c r="AJ27" s="54"/>
      <c r="AK27" s="54">
        <f t="shared" si="2"/>
        <v>0</v>
      </c>
    </row>
    <row r="28" spans="1:37 16384:16384" s="66" customFormat="1" ht="26.1" customHeight="1" x14ac:dyDescent="0.25">
      <c r="A28" s="61"/>
      <c r="B28" s="61" t="s">
        <v>70</v>
      </c>
      <c r="C28" s="61"/>
      <c r="D28" s="71"/>
      <c r="E28" s="64">
        <v>20344.14</v>
      </c>
      <c r="F28" s="64">
        <v>1439.81</v>
      </c>
      <c r="G28" s="64">
        <v>0</v>
      </c>
      <c r="H28" s="64">
        <v>2169.39</v>
      </c>
      <c r="I28" s="64">
        <v>45.9</v>
      </c>
      <c r="J28" s="64">
        <v>31240.66</v>
      </c>
      <c r="K28" s="64">
        <v>301.54000000000002</v>
      </c>
      <c r="L28" s="64">
        <v>0</v>
      </c>
      <c r="M28" s="64">
        <v>17016.54</v>
      </c>
      <c r="N28" s="64">
        <v>7631.17</v>
      </c>
      <c r="O28" s="64">
        <v>4995.6099999999997</v>
      </c>
      <c r="P28" s="64">
        <v>13295.67</v>
      </c>
      <c r="Q28" s="64">
        <v>364.68</v>
      </c>
      <c r="R28" s="65"/>
      <c r="S28" s="72" t="s">
        <v>71</v>
      </c>
      <c r="V28" s="53">
        <f t="shared" si="3"/>
        <v>20344.14</v>
      </c>
      <c r="W28" s="53">
        <f t="shared" si="0"/>
        <v>1439.81</v>
      </c>
      <c r="X28" s="53">
        <f t="shared" si="0"/>
        <v>0</v>
      </c>
      <c r="Y28" s="53">
        <f t="shared" si="0"/>
        <v>2169.39</v>
      </c>
      <c r="Z28" s="53">
        <f t="shared" si="1"/>
        <v>45.9</v>
      </c>
      <c r="AA28" s="53">
        <f t="shared" si="1"/>
        <v>31240.66</v>
      </c>
      <c r="AB28" s="53">
        <f t="shared" si="1"/>
        <v>301.54000000000002</v>
      </c>
      <c r="AC28" s="53">
        <f t="shared" si="1"/>
        <v>0</v>
      </c>
      <c r="AD28" s="53">
        <f t="shared" si="1"/>
        <v>17016.54</v>
      </c>
      <c r="AE28" s="53">
        <f t="shared" si="1"/>
        <v>7631.17</v>
      </c>
      <c r="AF28" s="53">
        <f t="shared" si="1"/>
        <v>4995.6099999999997</v>
      </c>
      <c r="AG28" s="53">
        <f t="shared" si="1"/>
        <v>13295.67</v>
      </c>
      <c r="AH28" s="53">
        <f t="shared" si="1"/>
        <v>364.68</v>
      </c>
      <c r="AI28" s="54"/>
      <c r="AJ28" s="54"/>
      <c r="AK28" s="54">
        <f t="shared" si="2"/>
        <v>0</v>
      </c>
    </row>
    <row r="29" spans="1:37 16384:16384" s="66" customFormat="1" ht="26.1" customHeight="1" x14ac:dyDescent="0.25">
      <c r="A29" s="61"/>
      <c r="B29" s="73" t="s">
        <v>72</v>
      </c>
      <c r="C29" s="61"/>
      <c r="D29" s="63"/>
      <c r="E29" s="64">
        <v>25384.880000000001</v>
      </c>
      <c r="F29" s="64">
        <v>1453.83</v>
      </c>
      <c r="G29" s="64">
        <v>0</v>
      </c>
      <c r="H29" s="64">
        <v>1368.32</v>
      </c>
      <c r="I29" s="64">
        <v>4.6100000000000003</v>
      </c>
      <c r="J29" s="64">
        <v>31981.32</v>
      </c>
      <c r="K29" s="64">
        <v>473.54</v>
      </c>
      <c r="L29" s="64">
        <v>0</v>
      </c>
      <c r="M29" s="64">
        <v>16669.21</v>
      </c>
      <c r="N29" s="64">
        <v>16159.77</v>
      </c>
      <c r="O29" s="64">
        <v>9007.16</v>
      </c>
      <c r="P29" s="64">
        <v>17180.43</v>
      </c>
      <c r="Q29" s="64">
        <v>221.29</v>
      </c>
      <c r="R29" s="61"/>
      <c r="S29" s="73" t="s">
        <v>73</v>
      </c>
      <c r="V29" s="53">
        <f t="shared" si="3"/>
        <v>25384.880000000001</v>
      </c>
      <c r="W29" s="53">
        <f t="shared" si="0"/>
        <v>1453.83</v>
      </c>
      <c r="X29" s="53">
        <f t="shared" si="0"/>
        <v>0</v>
      </c>
      <c r="Y29" s="53">
        <f t="shared" si="0"/>
        <v>1368.32</v>
      </c>
      <c r="Z29" s="53">
        <f t="shared" si="1"/>
        <v>4.6100000000000003</v>
      </c>
      <c r="AA29" s="53">
        <f t="shared" si="1"/>
        <v>31981.32</v>
      </c>
      <c r="AB29" s="53">
        <f t="shared" si="1"/>
        <v>473.54</v>
      </c>
      <c r="AC29" s="53">
        <f t="shared" si="1"/>
        <v>0</v>
      </c>
      <c r="AD29" s="53">
        <f t="shared" si="1"/>
        <v>16669.21</v>
      </c>
      <c r="AE29" s="53">
        <f t="shared" si="1"/>
        <v>16159.77</v>
      </c>
      <c r="AF29" s="53">
        <f t="shared" si="1"/>
        <v>9007.16</v>
      </c>
      <c r="AG29" s="53">
        <f t="shared" si="1"/>
        <v>17180.43</v>
      </c>
      <c r="AH29" s="53">
        <f t="shared" si="1"/>
        <v>221.29</v>
      </c>
      <c r="AI29" s="54"/>
      <c r="AJ29" s="54"/>
      <c r="AK29" s="54">
        <f t="shared" si="2"/>
        <v>0</v>
      </c>
    </row>
    <row r="30" spans="1:37 16384:16384" s="66" customFormat="1" ht="15" x14ac:dyDescent="0.25">
      <c r="B30" s="74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S30" s="74"/>
    </row>
    <row r="31" spans="1:37 16384:16384" s="66" customFormat="1" ht="22.5" customHeight="1" x14ac:dyDescent="0.25">
      <c r="B31" s="74"/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S31" s="74"/>
    </row>
    <row r="32" spans="1:37 16384:16384" s="66" customFormat="1" ht="22.5" customHeight="1" x14ac:dyDescent="0.25">
      <c r="B32" s="74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S32" s="74"/>
    </row>
    <row r="33" spans="1:23" s="76" customFormat="1" ht="17.25" x14ac:dyDescent="0.25">
      <c r="B33" s="7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S33" s="77"/>
    </row>
    <row r="34" spans="1:23" s="76" customFormat="1" ht="17.25" x14ac:dyDescent="0.25">
      <c r="B34" s="77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S34" s="77"/>
    </row>
    <row r="35" spans="1:23" s="76" customFormat="1" ht="17.25" x14ac:dyDescent="0.25">
      <c r="B35" s="77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S35" s="77"/>
    </row>
    <row r="36" spans="1:23" s="76" customFormat="1" ht="17.25" x14ac:dyDescent="0.25">
      <c r="B36" s="77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S36" s="77"/>
    </row>
    <row r="37" spans="1:23" s="76" customFormat="1" ht="17.25" x14ac:dyDescent="0.25">
      <c r="B37" s="77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S37" s="77"/>
    </row>
    <row r="38" spans="1:23" s="1" customFormat="1" x14ac:dyDescent="0.3">
      <c r="B38" s="2" t="s">
        <v>0</v>
      </c>
      <c r="C38" s="3">
        <v>19.2</v>
      </c>
      <c r="D38" s="2" t="s">
        <v>74</v>
      </c>
    </row>
    <row r="39" spans="1:23" s="4" customFormat="1" x14ac:dyDescent="0.3">
      <c r="B39" s="1" t="s">
        <v>2</v>
      </c>
      <c r="C39" s="3">
        <v>19.2</v>
      </c>
      <c r="D39" s="2" t="s">
        <v>75</v>
      </c>
    </row>
    <row r="40" spans="1:23" s="5" customFormat="1" ht="15.75" x14ac:dyDescent="0.25">
      <c r="C40" s="6"/>
      <c r="D40" s="7"/>
      <c r="S40" s="8" t="s">
        <v>4</v>
      </c>
    </row>
    <row r="41" spans="1:23" s="9" customFormat="1" ht="8.25" x14ac:dyDescent="0.15"/>
    <row r="42" spans="1:23" s="20" customFormat="1" ht="15.75" x14ac:dyDescent="0.25">
      <c r="A42" s="10" t="s">
        <v>5</v>
      </c>
      <c r="B42" s="10"/>
      <c r="C42" s="10"/>
      <c r="D42" s="11"/>
      <c r="E42" s="12" t="s">
        <v>6</v>
      </c>
      <c r="F42" s="13"/>
      <c r="G42" s="13"/>
      <c r="H42" s="13"/>
      <c r="I42" s="13"/>
      <c r="J42" s="13"/>
      <c r="K42" s="14"/>
      <c r="L42" s="15" t="s">
        <v>7</v>
      </c>
      <c r="M42" s="16"/>
      <c r="N42" s="16"/>
      <c r="O42" s="16"/>
      <c r="P42" s="16"/>
      <c r="Q42" s="16"/>
      <c r="R42" s="17" t="s">
        <v>8</v>
      </c>
      <c r="S42" s="18"/>
      <c r="T42" s="19"/>
    </row>
    <row r="43" spans="1:23" s="20" customFormat="1" ht="15.75" x14ac:dyDescent="0.25">
      <c r="A43" s="21"/>
      <c r="B43" s="21"/>
      <c r="C43" s="21"/>
      <c r="D43" s="22"/>
      <c r="E43" s="23" t="s">
        <v>9</v>
      </c>
      <c r="F43" s="24"/>
      <c r="G43" s="24"/>
      <c r="H43" s="24"/>
      <c r="I43" s="24"/>
      <c r="J43" s="24"/>
      <c r="K43" s="25"/>
      <c r="L43" s="26" t="s">
        <v>10</v>
      </c>
      <c r="M43" s="27"/>
      <c r="N43" s="27"/>
      <c r="O43" s="27"/>
      <c r="P43" s="27"/>
      <c r="Q43" s="27"/>
      <c r="R43" s="28"/>
      <c r="S43" s="29"/>
    </row>
    <row r="44" spans="1:23" s="20" customFormat="1" ht="15.75" x14ac:dyDescent="0.25">
      <c r="A44" s="21"/>
      <c r="B44" s="21"/>
      <c r="C44" s="21"/>
      <c r="D44" s="22"/>
      <c r="E44" s="30"/>
      <c r="F44" s="30" t="s">
        <v>11</v>
      </c>
      <c r="G44" s="30"/>
      <c r="H44" s="30"/>
      <c r="I44" s="30"/>
      <c r="J44" s="31"/>
      <c r="K44" s="32"/>
      <c r="L44" s="33"/>
      <c r="M44" s="33"/>
      <c r="N44" s="33"/>
      <c r="O44" s="33"/>
      <c r="P44" s="33"/>
      <c r="Q44" s="33"/>
      <c r="R44" s="28"/>
      <c r="S44" s="29"/>
      <c r="V44" s="34"/>
      <c r="W44" s="34"/>
    </row>
    <row r="45" spans="1:23" s="20" customFormat="1" ht="15.75" x14ac:dyDescent="0.25">
      <c r="A45" s="21"/>
      <c r="B45" s="21"/>
      <c r="C45" s="21"/>
      <c r="D45" s="22"/>
      <c r="E45" s="30" t="s">
        <v>12</v>
      </c>
      <c r="F45" s="30" t="s">
        <v>13</v>
      </c>
      <c r="G45" s="30"/>
      <c r="H45" s="30" t="s">
        <v>14</v>
      </c>
      <c r="I45" s="30"/>
      <c r="J45" s="33"/>
      <c r="K45" s="30"/>
      <c r="L45" s="33"/>
      <c r="M45" s="33"/>
      <c r="N45" s="33"/>
      <c r="O45" s="33"/>
      <c r="P45" s="33"/>
      <c r="Q45" s="33"/>
      <c r="R45" s="28"/>
      <c r="S45" s="29"/>
      <c r="V45" s="34"/>
      <c r="W45" s="34"/>
    </row>
    <row r="46" spans="1:23" s="20" customFormat="1" ht="15.75" x14ac:dyDescent="0.25">
      <c r="A46" s="21"/>
      <c r="B46" s="21"/>
      <c r="C46" s="21"/>
      <c r="D46" s="22"/>
      <c r="E46" s="30" t="s">
        <v>15</v>
      </c>
      <c r="F46" s="30" t="s">
        <v>16</v>
      </c>
      <c r="G46" s="30"/>
      <c r="H46" s="35" t="s">
        <v>17</v>
      </c>
      <c r="I46" s="30"/>
      <c r="J46" s="33"/>
      <c r="K46" s="30"/>
      <c r="L46" s="33" t="s">
        <v>18</v>
      </c>
      <c r="M46" s="33"/>
      <c r="N46" s="33"/>
      <c r="O46" s="33"/>
      <c r="P46" s="33"/>
      <c r="Q46" s="33" t="s">
        <v>7</v>
      </c>
      <c r="R46" s="28"/>
      <c r="S46" s="29"/>
      <c r="V46" s="34"/>
      <c r="W46" s="34"/>
    </row>
    <row r="47" spans="1:23" s="20" customFormat="1" ht="15.75" x14ac:dyDescent="0.25">
      <c r="A47" s="21"/>
      <c r="B47" s="21"/>
      <c r="C47" s="21"/>
      <c r="D47" s="22"/>
      <c r="E47" s="30" t="s">
        <v>19</v>
      </c>
      <c r="F47" s="35" t="s">
        <v>20</v>
      </c>
      <c r="G47" s="30" t="s">
        <v>21</v>
      </c>
      <c r="H47" s="30" t="s">
        <v>22</v>
      </c>
      <c r="I47" s="30" t="s">
        <v>23</v>
      </c>
      <c r="J47" s="33" t="s">
        <v>24</v>
      </c>
      <c r="K47" s="30" t="s">
        <v>25</v>
      </c>
      <c r="L47" s="33" t="s">
        <v>26</v>
      </c>
      <c r="M47" s="33" t="s">
        <v>27</v>
      </c>
      <c r="N47" s="33" t="s">
        <v>28</v>
      </c>
      <c r="O47" s="33" t="s">
        <v>29</v>
      </c>
      <c r="P47" s="33" t="s">
        <v>30</v>
      </c>
      <c r="Q47" s="33" t="s">
        <v>31</v>
      </c>
      <c r="R47" s="28"/>
      <c r="S47" s="29"/>
      <c r="V47" s="34"/>
      <c r="W47" s="34"/>
    </row>
    <row r="48" spans="1:23" s="41" customFormat="1" ht="15.75" x14ac:dyDescent="0.25">
      <c r="A48" s="24"/>
      <c r="B48" s="24"/>
      <c r="C48" s="24"/>
      <c r="D48" s="25"/>
      <c r="E48" s="36" t="s">
        <v>19</v>
      </c>
      <c r="F48" s="36" t="s">
        <v>32</v>
      </c>
      <c r="G48" s="36" t="s">
        <v>33</v>
      </c>
      <c r="H48" s="36" t="s">
        <v>34</v>
      </c>
      <c r="I48" s="36" t="s">
        <v>35</v>
      </c>
      <c r="J48" s="37" t="s">
        <v>36</v>
      </c>
      <c r="K48" s="36" t="s">
        <v>37</v>
      </c>
      <c r="L48" s="37" t="s">
        <v>38</v>
      </c>
      <c r="M48" s="37" t="s">
        <v>39</v>
      </c>
      <c r="N48" s="37" t="s">
        <v>40</v>
      </c>
      <c r="O48" s="37" t="s">
        <v>41</v>
      </c>
      <c r="P48" s="37" t="s">
        <v>36</v>
      </c>
      <c r="Q48" s="36" t="s">
        <v>37</v>
      </c>
      <c r="R48" s="38"/>
      <c r="S48" s="39"/>
      <c r="V48" s="42"/>
      <c r="W48" s="42"/>
    </row>
    <row r="49" spans="1:37" s="41" customFormat="1" ht="15.75" x14ac:dyDescent="0.25">
      <c r="A49" s="79"/>
      <c r="B49" s="79"/>
      <c r="C49" s="79"/>
      <c r="D49" s="80"/>
      <c r="E49" s="81"/>
      <c r="F49" s="81"/>
      <c r="G49" s="81"/>
      <c r="H49" s="81"/>
      <c r="I49" s="81"/>
      <c r="J49" s="82"/>
      <c r="K49" s="81"/>
      <c r="L49" s="82"/>
      <c r="M49" s="82"/>
      <c r="N49" s="82"/>
      <c r="O49" s="82"/>
      <c r="P49" s="82"/>
      <c r="Q49" s="81"/>
      <c r="R49" s="83"/>
      <c r="S49" s="84"/>
      <c r="T49" s="85"/>
      <c r="V49" s="42"/>
      <c r="W49" s="42"/>
    </row>
    <row r="50" spans="1:37" s="70" customFormat="1" ht="26.1" customHeight="1" x14ac:dyDescent="0.25">
      <c r="A50" s="67" t="s">
        <v>76</v>
      </c>
      <c r="B50" s="67"/>
      <c r="C50" s="86"/>
      <c r="D50" s="87"/>
      <c r="E50" s="49">
        <v>35437.94</v>
      </c>
      <c r="F50" s="49">
        <v>983</v>
      </c>
      <c r="G50" s="49">
        <v>0</v>
      </c>
      <c r="H50" s="49">
        <v>2012.5299999999997</v>
      </c>
      <c r="I50" s="49">
        <v>4.46</v>
      </c>
      <c r="J50" s="49">
        <v>42370.62</v>
      </c>
      <c r="K50" s="49">
        <v>582.26</v>
      </c>
      <c r="L50" s="49">
        <v>1340.0800000000002</v>
      </c>
      <c r="M50" s="49">
        <v>32931.009999999995</v>
      </c>
      <c r="N50" s="49">
        <v>14795.35</v>
      </c>
      <c r="O50" s="49">
        <v>7393.13</v>
      </c>
      <c r="P50" s="49">
        <v>17400.739999999998</v>
      </c>
      <c r="Q50" s="49">
        <v>613.49</v>
      </c>
      <c r="R50" s="88" t="s">
        <v>77</v>
      </c>
      <c r="S50" s="67"/>
      <c r="V50" s="53">
        <f t="shared" ref="V50:AH59" si="4">ROUND(E50,2)</f>
        <v>35437.94</v>
      </c>
      <c r="W50" s="53">
        <f t="shared" si="4"/>
        <v>983</v>
      </c>
      <c r="X50" s="53">
        <f t="shared" si="4"/>
        <v>0</v>
      </c>
      <c r="Y50" s="53">
        <f t="shared" si="4"/>
        <v>2012.53</v>
      </c>
      <c r="Z50" s="53">
        <f t="shared" si="4"/>
        <v>4.46</v>
      </c>
      <c r="AA50" s="53">
        <f t="shared" si="4"/>
        <v>42370.62</v>
      </c>
      <c r="AB50" s="53">
        <f t="shared" si="4"/>
        <v>582.26</v>
      </c>
      <c r="AC50" s="53">
        <f t="shared" si="4"/>
        <v>1340.08</v>
      </c>
      <c r="AD50" s="53">
        <f t="shared" si="4"/>
        <v>32931.01</v>
      </c>
      <c r="AE50" s="53">
        <f t="shared" si="4"/>
        <v>14795.35</v>
      </c>
      <c r="AF50" s="53">
        <f t="shared" si="4"/>
        <v>7393.13</v>
      </c>
      <c r="AG50" s="53">
        <f t="shared" si="4"/>
        <v>17400.740000000002</v>
      </c>
      <c r="AH50" s="53">
        <f t="shared" si="4"/>
        <v>613.49</v>
      </c>
      <c r="AI50" s="53"/>
      <c r="AJ50" s="54"/>
      <c r="AK50" s="54">
        <f>T50/1000</f>
        <v>0</v>
      </c>
    </row>
    <row r="51" spans="1:37" s="66" customFormat="1" ht="26.1" customHeight="1" x14ac:dyDescent="0.25">
      <c r="A51" s="61"/>
      <c r="B51" s="61" t="s">
        <v>78</v>
      </c>
      <c r="C51" s="89"/>
      <c r="D51" s="63"/>
      <c r="E51" s="64">
        <v>15733.87</v>
      </c>
      <c r="F51" s="64">
        <v>247.72</v>
      </c>
      <c r="G51" s="64">
        <v>0</v>
      </c>
      <c r="H51" s="64">
        <v>1033.3499999999999</v>
      </c>
      <c r="I51" s="64">
        <v>1.24</v>
      </c>
      <c r="J51" s="64">
        <v>22780.080000000002</v>
      </c>
      <c r="K51" s="64">
        <v>162.69</v>
      </c>
      <c r="L51" s="64">
        <v>216.4</v>
      </c>
      <c r="M51" s="64">
        <v>12253.5</v>
      </c>
      <c r="N51" s="64">
        <v>7203.64</v>
      </c>
      <c r="O51" s="64">
        <v>4184.6400000000003</v>
      </c>
      <c r="P51" s="64">
        <v>7402.15</v>
      </c>
      <c r="Q51" s="64">
        <v>234.58</v>
      </c>
      <c r="R51" s="65"/>
      <c r="S51" s="72" t="s">
        <v>79</v>
      </c>
      <c r="V51" s="53">
        <f t="shared" si="4"/>
        <v>15733.87</v>
      </c>
      <c r="W51" s="53">
        <f t="shared" si="4"/>
        <v>247.72</v>
      </c>
      <c r="X51" s="53">
        <f t="shared" si="4"/>
        <v>0</v>
      </c>
      <c r="Y51" s="53">
        <f t="shared" si="4"/>
        <v>1033.3499999999999</v>
      </c>
      <c r="Z51" s="53">
        <f t="shared" si="4"/>
        <v>1.24</v>
      </c>
      <c r="AA51" s="53">
        <f t="shared" si="4"/>
        <v>22780.080000000002</v>
      </c>
      <c r="AB51" s="53">
        <f t="shared" si="4"/>
        <v>162.69</v>
      </c>
      <c r="AC51" s="53">
        <f t="shared" si="4"/>
        <v>216.4</v>
      </c>
      <c r="AD51" s="53">
        <f t="shared" si="4"/>
        <v>12253.5</v>
      </c>
      <c r="AE51" s="53">
        <f t="shared" si="4"/>
        <v>7203.64</v>
      </c>
      <c r="AF51" s="53">
        <f t="shared" si="4"/>
        <v>4184.6400000000003</v>
      </c>
      <c r="AG51" s="53">
        <f t="shared" si="4"/>
        <v>7402.15</v>
      </c>
      <c r="AH51" s="53">
        <f t="shared" si="4"/>
        <v>234.58</v>
      </c>
      <c r="AI51" s="54"/>
      <c r="AJ51" s="54"/>
      <c r="AK51" s="54">
        <f>T51/1000</f>
        <v>0</v>
      </c>
    </row>
    <row r="52" spans="1:37" s="66" customFormat="1" ht="26.1" customHeight="1" x14ac:dyDescent="0.25">
      <c r="A52" s="61"/>
      <c r="B52" s="61" t="s">
        <v>80</v>
      </c>
      <c r="C52" s="89"/>
      <c r="D52" s="63"/>
      <c r="E52" s="64">
        <v>19704.07</v>
      </c>
      <c r="F52" s="64">
        <v>735.28</v>
      </c>
      <c r="G52" s="64">
        <v>0</v>
      </c>
      <c r="H52" s="64">
        <v>979.18</v>
      </c>
      <c r="I52" s="64">
        <v>3.22</v>
      </c>
      <c r="J52" s="64">
        <v>19590.54</v>
      </c>
      <c r="K52" s="64">
        <v>419.57</v>
      </c>
      <c r="L52" s="64">
        <v>1123.68</v>
      </c>
      <c r="M52" s="64">
        <v>20677.509999999998</v>
      </c>
      <c r="N52" s="64">
        <v>7591.71</v>
      </c>
      <c r="O52" s="64">
        <v>3208.49</v>
      </c>
      <c r="P52" s="64">
        <v>9998.59</v>
      </c>
      <c r="Q52" s="64">
        <v>378.91</v>
      </c>
      <c r="R52" s="65"/>
      <c r="S52" s="72" t="s">
        <v>81</v>
      </c>
      <c r="V52" s="53">
        <f t="shared" si="4"/>
        <v>19704.07</v>
      </c>
      <c r="W52" s="53">
        <f t="shared" si="4"/>
        <v>735.28</v>
      </c>
      <c r="X52" s="53">
        <f t="shared" si="4"/>
        <v>0</v>
      </c>
      <c r="Y52" s="53">
        <f t="shared" si="4"/>
        <v>979.18</v>
      </c>
      <c r="Z52" s="53">
        <f t="shared" si="4"/>
        <v>3.22</v>
      </c>
      <c r="AA52" s="53">
        <f t="shared" si="4"/>
        <v>19590.54</v>
      </c>
      <c r="AB52" s="53">
        <f t="shared" si="4"/>
        <v>419.57</v>
      </c>
      <c r="AC52" s="53">
        <f t="shared" si="4"/>
        <v>1123.68</v>
      </c>
      <c r="AD52" s="53">
        <f t="shared" si="4"/>
        <v>20677.509999999998</v>
      </c>
      <c r="AE52" s="53">
        <f t="shared" si="4"/>
        <v>7591.71</v>
      </c>
      <c r="AF52" s="53">
        <f t="shared" si="4"/>
        <v>3208.49</v>
      </c>
      <c r="AG52" s="53">
        <f t="shared" si="4"/>
        <v>9998.59</v>
      </c>
      <c r="AH52" s="53">
        <f t="shared" si="4"/>
        <v>378.91</v>
      </c>
      <c r="AI52" s="54"/>
      <c r="AJ52" s="54"/>
      <c r="AK52" s="54">
        <f>T52/1000</f>
        <v>0</v>
      </c>
    </row>
    <row r="53" spans="1:37" s="70" customFormat="1" ht="26.1" customHeight="1" x14ac:dyDescent="0.25">
      <c r="A53" s="67" t="s">
        <v>82</v>
      </c>
      <c r="B53" s="67"/>
      <c r="C53" s="86"/>
      <c r="D53" s="87"/>
      <c r="E53" s="49">
        <v>59886.289999999994</v>
      </c>
      <c r="F53" s="49">
        <v>13721.66</v>
      </c>
      <c r="G53" s="49">
        <v>0</v>
      </c>
      <c r="H53" s="49">
        <v>3923.81</v>
      </c>
      <c r="I53" s="49">
        <v>10.71</v>
      </c>
      <c r="J53" s="49">
        <v>73136.01999999999</v>
      </c>
      <c r="K53" s="49">
        <v>843.12</v>
      </c>
      <c r="L53" s="49">
        <v>528.98</v>
      </c>
      <c r="M53" s="49">
        <v>51686.13</v>
      </c>
      <c r="N53" s="49">
        <v>31787.29</v>
      </c>
      <c r="O53" s="49">
        <v>22778.05</v>
      </c>
      <c r="P53" s="49">
        <v>33863.07</v>
      </c>
      <c r="Q53" s="49">
        <v>1154.1500000000001</v>
      </c>
      <c r="R53" s="69" t="s">
        <v>83</v>
      </c>
      <c r="S53" s="67"/>
      <c r="V53" s="53">
        <f t="shared" si="4"/>
        <v>59886.29</v>
      </c>
      <c r="W53" s="53">
        <f t="shared" si="4"/>
        <v>13721.66</v>
      </c>
      <c r="X53" s="53">
        <f t="shared" si="4"/>
        <v>0</v>
      </c>
      <c r="Y53" s="53">
        <f t="shared" si="4"/>
        <v>3923.81</v>
      </c>
      <c r="Z53" s="53">
        <f t="shared" si="4"/>
        <v>10.71</v>
      </c>
      <c r="AA53" s="53">
        <f t="shared" si="4"/>
        <v>73136.02</v>
      </c>
      <c r="AB53" s="53">
        <f t="shared" si="4"/>
        <v>843.12</v>
      </c>
      <c r="AC53" s="53">
        <f t="shared" si="4"/>
        <v>528.98</v>
      </c>
      <c r="AD53" s="53">
        <f t="shared" si="4"/>
        <v>51686.13</v>
      </c>
      <c r="AE53" s="53">
        <f t="shared" si="4"/>
        <v>31787.29</v>
      </c>
      <c r="AF53" s="53">
        <f t="shared" si="4"/>
        <v>22778.05</v>
      </c>
      <c r="AG53" s="53">
        <f t="shared" si="4"/>
        <v>33863.07</v>
      </c>
      <c r="AH53" s="53">
        <f t="shared" si="4"/>
        <v>1154.1500000000001</v>
      </c>
    </row>
    <row r="54" spans="1:37" s="66" customFormat="1" ht="26.1" customHeight="1" x14ac:dyDescent="0.25">
      <c r="A54" s="61"/>
      <c r="B54" s="61" t="s">
        <v>84</v>
      </c>
      <c r="C54" s="89"/>
      <c r="D54" s="63"/>
      <c r="E54" s="64">
        <v>36720.379999999997</v>
      </c>
      <c r="F54" s="64">
        <v>12334.34</v>
      </c>
      <c r="G54" s="64">
        <v>0</v>
      </c>
      <c r="H54" s="64">
        <v>2167.85</v>
      </c>
      <c r="I54" s="64">
        <v>4.5199999999999996</v>
      </c>
      <c r="J54" s="64">
        <v>37074.31</v>
      </c>
      <c r="K54" s="64">
        <v>613.52</v>
      </c>
      <c r="L54" s="64">
        <v>528.98</v>
      </c>
      <c r="M54" s="64">
        <v>29573.42</v>
      </c>
      <c r="N54" s="64">
        <v>22370.61</v>
      </c>
      <c r="O54" s="64">
        <v>19318.18</v>
      </c>
      <c r="P54" s="64">
        <v>16813</v>
      </c>
      <c r="Q54" s="64">
        <v>779.45</v>
      </c>
      <c r="R54" s="65"/>
      <c r="S54" s="72" t="s">
        <v>85</v>
      </c>
      <c r="V54" s="53">
        <f t="shared" si="4"/>
        <v>36720.379999999997</v>
      </c>
      <c r="W54" s="53">
        <f t="shared" si="4"/>
        <v>12334.34</v>
      </c>
      <c r="X54" s="53">
        <f t="shared" si="4"/>
        <v>0</v>
      </c>
      <c r="Y54" s="53">
        <f t="shared" si="4"/>
        <v>2167.85</v>
      </c>
      <c r="Z54" s="53">
        <f t="shared" si="4"/>
        <v>4.5199999999999996</v>
      </c>
      <c r="AA54" s="53">
        <f t="shared" si="4"/>
        <v>37074.31</v>
      </c>
      <c r="AB54" s="53">
        <f t="shared" si="4"/>
        <v>613.52</v>
      </c>
      <c r="AC54" s="53">
        <f t="shared" si="4"/>
        <v>528.98</v>
      </c>
      <c r="AD54" s="53">
        <f t="shared" si="4"/>
        <v>29573.42</v>
      </c>
      <c r="AE54" s="53">
        <f t="shared" si="4"/>
        <v>22370.61</v>
      </c>
      <c r="AF54" s="53">
        <f t="shared" si="4"/>
        <v>19318.18</v>
      </c>
      <c r="AG54" s="53">
        <f t="shared" si="4"/>
        <v>16813</v>
      </c>
      <c r="AH54" s="53">
        <f t="shared" si="4"/>
        <v>779.45</v>
      </c>
    </row>
    <row r="55" spans="1:37" s="66" customFormat="1" ht="26.1" customHeight="1" x14ac:dyDescent="0.25">
      <c r="A55" s="61"/>
      <c r="B55" s="61" t="s">
        <v>86</v>
      </c>
      <c r="C55" s="89"/>
      <c r="D55" s="63"/>
      <c r="E55" s="64">
        <v>23165.91</v>
      </c>
      <c r="F55" s="64">
        <v>1387.32</v>
      </c>
      <c r="G55" s="64">
        <v>0</v>
      </c>
      <c r="H55" s="64">
        <v>1755.96</v>
      </c>
      <c r="I55" s="64">
        <v>6.19</v>
      </c>
      <c r="J55" s="64">
        <v>36061.71</v>
      </c>
      <c r="K55" s="64">
        <v>229.6</v>
      </c>
      <c r="L55" s="64">
        <v>0</v>
      </c>
      <c r="M55" s="64">
        <v>22112.71</v>
      </c>
      <c r="N55" s="64">
        <v>9416.68</v>
      </c>
      <c r="O55" s="64">
        <v>3459.87</v>
      </c>
      <c r="P55" s="64">
        <v>17050.07</v>
      </c>
      <c r="Q55" s="64">
        <v>374.7</v>
      </c>
      <c r="R55" s="65"/>
      <c r="S55" s="72" t="s">
        <v>87</v>
      </c>
      <c r="V55" s="53">
        <f t="shared" si="4"/>
        <v>23165.91</v>
      </c>
      <c r="W55" s="53">
        <f t="shared" si="4"/>
        <v>1387.32</v>
      </c>
      <c r="X55" s="53">
        <f t="shared" si="4"/>
        <v>0</v>
      </c>
      <c r="Y55" s="53">
        <f t="shared" si="4"/>
        <v>1755.96</v>
      </c>
      <c r="Z55" s="53">
        <f t="shared" si="4"/>
        <v>6.19</v>
      </c>
      <c r="AA55" s="53">
        <f t="shared" si="4"/>
        <v>36061.71</v>
      </c>
      <c r="AB55" s="53">
        <f t="shared" si="4"/>
        <v>229.6</v>
      </c>
      <c r="AC55" s="53">
        <f t="shared" si="4"/>
        <v>0</v>
      </c>
      <c r="AD55" s="53">
        <f t="shared" si="4"/>
        <v>22112.71</v>
      </c>
      <c r="AE55" s="53">
        <f t="shared" si="4"/>
        <v>9416.68</v>
      </c>
      <c r="AF55" s="53">
        <f t="shared" si="4"/>
        <v>3459.87</v>
      </c>
      <c r="AG55" s="53">
        <f t="shared" si="4"/>
        <v>17050.07</v>
      </c>
      <c r="AH55" s="53">
        <f t="shared" si="4"/>
        <v>374.7</v>
      </c>
    </row>
    <row r="56" spans="1:37" s="70" customFormat="1" ht="26.1" customHeight="1" x14ac:dyDescent="0.25">
      <c r="A56" s="67" t="s">
        <v>88</v>
      </c>
      <c r="B56" s="67"/>
      <c r="C56" s="67"/>
      <c r="D56" s="68"/>
      <c r="E56" s="49">
        <v>21311</v>
      </c>
      <c r="F56" s="49">
        <v>1024.55</v>
      </c>
      <c r="G56" s="49">
        <v>0</v>
      </c>
      <c r="H56" s="49">
        <v>89.11</v>
      </c>
      <c r="I56" s="49">
        <v>0.74</v>
      </c>
      <c r="J56" s="49">
        <v>18716.63</v>
      </c>
      <c r="K56" s="49">
        <v>369.87</v>
      </c>
      <c r="L56" s="49">
        <v>1200.29</v>
      </c>
      <c r="M56" s="49">
        <v>15652.8</v>
      </c>
      <c r="N56" s="49">
        <v>11038.72</v>
      </c>
      <c r="O56" s="49">
        <v>2472.38</v>
      </c>
      <c r="P56" s="49">
        <v>10475.32</v>
      </c>
      <c r="Q56" s="49">
        <v>104.72</v>
      </c>
      <c r="R56" s="69" t="s">
        <v>89</v>
      </c>
      <c r="S56" s="67"/>
      <c r="V56" s="53">
        <f t="shared" si="4"/>
        <v>21311</v>
      </c>
      <c r="W56" s="53">
        <f t="shared" si="4"/>
        <v>1024.55</v>
      </c>
      <c r="X56" s="53">
        <f t="shared" si="4"/>
        <v>0</v>
      </c>
      <c r="Y56" s="53">
        <f t="shared" si="4"/>
        <v>89.11</v>
      </c>
      <c r="Z56" s="53">
        <f t="shared" si="4"/>
        <v>0.74</v>
      </c>
      <c r="AA56" s="53">
        <f t="shared" si="4"/>
        <v>18716.63</v>
      </c>
      <c r="AB56" s="53">
        <f t="shared" si="4"/>
        <v>369.87</v>
      </c>
      <c r="AC56" s="53">
        <f t="shared" si="4"/>
        <v>1200.29</v>
      </c>
      <c r="AD56" s="53">
        <f t="shared" si="4"/>
        <v>15652.8</v>
      </c>
      <c r="AE56" s="53">
        <f t="shared" si="4"/>
        <v>11038.72</v>
      </c>
      <c r="AF56" s="53">
        <f t="shared" si="4"/>
        <v>2472.38</v>
      </c>
      <c r="AG56" s="53">
        <f t="shared" si="4"/>
        <v>10475.32</v>
      </c>
      <c r="AH56" s="53">
        <f t="shared" si="4"/>
        <v>104.72</v>
      </c>
    </row>
    <row r="57" spans="1:37" s="66" customFormat="1" ht="26.1" customHeight="1" x14ac:dyDescent="0.25">
      <c r="A57" s="61"/>
      <c r="B57" s="61" t="s">
        <v>90</v>
      </c>
      <c r="C57" s="61"/>
      <c r="D57" s="71"/>
      <c r="E57" s="64">
        <v>21311</v>
      </c>
      <c r="F57" s="64">
        <v>1024.55</v>
      </c>
      <c r="G57" s="64">
        <v>0</v>
      </c>
      <c r="H57" s="64">
        <v>89.11</v>
      </c>
      <c r="I57" s="64">
        <v>0.74</v>
      </c>
      <c r="J57" s="64">
        <v>18716.63</v>
      </c>
      <c r="K57" s="64">
        <v>369.87</v>
      </c>
      <c r="L57" s="64">
        <v>1200.29</v>
      </c>
      <c r="M57" s="64">
        <v>15652.8</v>
      </c>
      <c r="N57" s="64">
        <v>11038.72</v>
      </c>
      <c r="O57" s="64">
        <v>2472.38</v>
      </c>
      <c r="P57" s="64">
        <v>10475.32</v>
      </c>
      <c r="Q57" s="64">
        <v>104.72</v>
      </c>
      <c r="R57" s="65"/>
      <c r="S57" s="72" t="s">
        <v>91</v>
      </c>
      <c r="V57" s="53">
        <f t="shared" si="4"/>
        <v>21311</v>
      </c>
      <c r="W57" s="53">
        <f t="shared" si="4"/>
        <v>1024.55</v>
      </c>
      <c r="X57" s="53">
        <f t="shared" si="4"/>
        <v>0</v>
      </c>
      <c r="Y57" s="53">
        <f t="shared" si="4"/>
        <v>89.11</v>
      </c>
      <c r="Z57" s="53">
        <f t="shared" si="4"/>
        <v>0.74</v>
      </c>
      <c r="AA57" s="53">
        <f t="shared" si="4"/>
        <v>18716.63</v>
      </c>
      <c r="AB57" s="53">
        <f t="shared" si="4"/>
        <v>369.87</v>
      </c>
      <c r="AC57" s="53">
        <f t="shared" si="4"/>
        <v>1200.29</v>
      </c>
      <c r="AD57" s="53">
        <f t="shared" si="4"/>
        <v>15652.8</v>
      </c>
      <c r="AE57" s="53">
        <f t="shared" si="4"/>
        <v>11038.72</v>
      </c>
      <c r="AF57" s="53">
        <f t="shared" si="4"/>
        <v>2472.38</v>
      </c>
      <c r="AG57" s="53">
        <f t="shared" si="4"/>
        <v>10475.32</v>
      </c>
      <c r="AH57" s="53">
        <f t="shared" si="4"/>
        <v>104.72</v>
      </c>
    </row>
    <row r="58" spans="1:37" s="70" customFormat="1" ht="26.1" customHeight="1" x14ac:dyDescent="0.25">
      <c r="A58" s="67" t="s">
        <v>92</v>
      </c>
      <c r="B58" s="67"/>
      <c r="C58" s="67"/>
      <c r="D58" s="68"/>
      <c r="E58" s="49">
        <v>28556.22</v>
      </c>
      <c r="F58" s="49">
        <v>607.32000000000005</v>
      </c>
      <c r="G58" s="49">
        <v>0</v>
      </c>
      <c r="H58" s="49">
        <v>3203.82</v>
      </c>
      <c r="I58" s="49">
        <v>4.59</v>
      </c>
      <c r="J58" s="49">
        <v>46315.08</v>
      </c>
      <c r="K58" s="49">
        <v>104.83</v>
      </c>
      <c r="L58" s="49">
        <v>315.77</v>
      </c>
      <c r="M58" s="49">
        <v>23413.09</v>
      </c>
      <c r="N58" s="49">
        <v>12044.15</v>
      </c>
      <c r="O58" s="49">
        <v>6805.63</v>
      </c>
      <c r="P58" s="49">
        <v>23863.33</v>
      </c>
      <c r="Q58" s="49">
        <v>129.49</v>
      </c>
      <c r="R58" s="69" t="s">
        <v>93</v>
      </c>
      <c r="S58" s="67"/>
      <c r="V58" s="53">
        <f t="shared" si="4"/>
        <v>28556.22</v>
      </c>
      <c r="W58" s="53">
        <f t="shared" si="4"/>
        <v>607.32000000000005</v>
      </c>
      <c r="X58" s="53">
        <f t="shared" si="4"/>
        <v>0</v>
      </c>
      <c r="Y58" s="53">
        <f t="shared" si="4"/>
        <v>3203.82</v>
      </c>
      <c r="Z58" s="53">
        <f t="shared" si="4"/>
        <v>4.59</v>
      </c>
      <c r="AA58" s="53">
        <f t="shared" si="4"/>
        <v>46315.08</v>
      </c>
      <c r="AB58" s="53">
        <f t="shared" si="4"/>
        <v>104.83</v>
      </c>
      <c r="AC58" s="53">
        <f t="shared" si="4"/>
        <v>315.77</v>
      </c>
      <c r="AD58" s="53">
        <f t="shared" si="4"/>
        <v>23413.09</v>
      </c>
      <c r="AE58" s="53">
        <f t="shared" si="4"/>
        <v>12044.15</v>
      </c>
      <c r="AF58" s="53">
        <f t="shared" si="4"/>
        <v>6805.63</v>
      </c>
      <c r="AG58" s="53">
        <f t="shared" si="4"/>
        <v>23863.33</v>
      </c>
      <c r="AH58" s="53">
        <f t="shared" si="4"/>
        <v>129.49</v>
      </c>
    </row>
    <row r="59" spans="1:37" s="66" customFormat="1" ht="26.1" customHeight="1" x14ac:dyDescent="0.25">
      <c r="A59" s="61"/>
      <c r="B59" s="61" t="s">
        <v>94</v>
      </c>
      <c r="C59" s="61"/>
      <c r="D59" s="71"/>
      <c r="E59" s="64">
        <v>28556.22</v>
      </c>
      <c r="F59" s="64">
        <v>607.32000000000005</v>
      </c>
      <c r="G59" s="64">
        <v>0</v>
      </c>
      <c r="H59" s="64">
        <v>3203.82</v>
      </c>
      <c r="I59" s="64">
        <v>4.59</v>
      </c>
      <c r="J59" s="64">
        <v>46315.08</v>
      </c>
      <c r="K59" s="64">
        <v>104.83</v>
      </c>
      <c r="L59" s="64">
        <v>315.77</v>
      </c>
      <c r="M59" s="64">
        <v>23413.09</v>
      </c>
      <c r="N59" s="64">
        <v>12044.15</v>
      </c>
      <c r="O59" s="64">
        <v>6805.63</v>
      </c>
      <c r="P59" s="64">
        <v>23863.33</v>
      </c>
      <c r="Q59" s="64">
        <v>129.49</v>
      </c>
      <c r="R59" s="65"/>
      <c r="S59" s="72" t="s">
        <v>95</v>
      </c>
      <c r="V59" s="53">
        <f t="shared" si="4"/>
        <v>28556.22</v>
      </c>
      <c r="W59" s="53">
        <f t="shared" si="4"/>
        <v>607.32000000000005</v>
      </c>
      <c r="X59" s="53">
        <f t="shared" si="4"/>
        <v>0</v>
      </c>
      <c r="Y59" s="53">
        <f t="shared" si="4"/>
        <v>3203.82</v>
      </c>
      <c r="Z59" s="53">
        <f t="shared" si="4"/>
        <v>4.59</v>
      </c>
      <c r="AA59" s="53">
        <f t="shared" si="4"/>
        <v>46315.08</v>
      </c>
      <c r="AB59" s="53">
        <f t="shared" si="4"/>
        <v>104.83</v>
      </c>
      <c r="AC59" s="53">
        <f t="shared" si="4"/>
        <v>315.77</v>
      </c>
      <c r="AD59" s="53">
        <f t="shared" si="4"/>
        <v>23413.09</v>
      </c>
      <c r="AE59" s="53">
        <f t="shared" si="4"/>
        <v>12044.15</v>
      </c>
      <c r="AF59" s="53">
        <f t="shared" si="4"/>
        <v>6805.63</v>
      </c>
      <c r="AG59" s="53">
        <f t="shared" si="4"/>
        <v>23863.33</v>
      </c>
      <c r="AH59" s="53">
        <f t="shared" si="4"/>
        <v>129.49</v>
      </c>
    </row>
    <row r="60" spans="1:37" s="31" customFormat="1" ht="3" customHeight="1" x14ac:dyDescent="0.25">
      <c r="A60" s="90"/>
      <c r="B60" s="90"/>
      <c r="C60" s="90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0"/>
      <c r="S60" s="90"/>
      <c r="T60" s="90"/>
    </row>
    <row r="61" spans="1:37" s="31" customFormat="1" ht="3" customHeight="1" x14ac:dyDescent="0.25"/>
    <row r="62" spans="1:37" s="31" customFormat="1" ht="15.75" x14ac:dyDescent="0.25">
      <c r="C62" s="8" t="s">
        <v>96</v>
      </c>
      <c r="D62" s="93" t="s">
        <v>97</v>
      </c>
      <c r="E62" s="61"/>
      <c r="K62" s="94" t="s">
        <v>98</v>
      </c>
      <c r="L62" s="61" t="s">
        <v>99</v>
      </c>
    </row>
    <row r="63" spans="1:37" s="31" customFormat="1" ht="15.75" x14ac:dyDescent="0.25"/>
    <row r="64" spans="1:37" s="31" customFormat="1" ht="23.25" customHeight="1" x14ac:dyDescent="0.25"/>
    <row r="65" spans="2:6" s="31" customFormat="1" ht="15.75" x14ac:dyDescent="0.25"/>
    <row r="66" spans="2:6" s="31" customFormat="1" ht="15.75" x14ac:dyDescent="0.25"/>
    <row r="67" spans="2:6" s="31" customFormat="1" ht="23.25" customHeight="1" x14ac:dyDescent="0.25"/>
    <row r="68" spans="2:6" s="31" customFormat="1" ht="15.75" x14ac:dyDescent="0.25"/>
    <row r="69" spans="2:6" s="31" customFormat="1" ht="15.75" x14ac:dyDescent="0.25"/>
    <row r="70" spans="2:6" x14ac:dyDescent="0.3">
      <c r="B70" s="31"/>
      <c r="C70" s="76"/>
      <c r="D70" s="31"/>
      <c r="E70" s="31"/>
      <c r="F70" s="31"/>
    </row>
  </sheetData>
  <mergeCells count="13">
    <mergeCell ref="A14:D14"/>
    <mergeCell ref="A42:D48"/>
    <mergeCell ref="E42:K42"/>
    <mergeCell ref="L42:Q42"/>
    <mergeCell ref="R42:S48"/>
    <mergeCell ref="E43:K43"/>
    <mergeCell ref="L43:Q43"/>
    <mergeCell ref="A6:D12"/>
    <mergeCell ref="E6:K6"/>
    <mergeCell ref="L6:Q6"/>
    <mergeCell ref="R6:S12"/>
    <mergeCell ref="E7:K7"/>
    <mergeCell ref="L7:Q7"/>
  </mergeCells>
  <pageMargins left="0.39370078740157483" right="0.19685039370078741" top="0.39370078740157483" bottom="0.39370078740157483" header="0.51181102362204722" footer="0.51181102362204722"/>
  <pageSetup paperSize="9" scale="81" fitToHeight="0" orientation="landscape" r:id="rId1"/>
  <headerFooter alignWithMargins="0"/>
  <rowBreaks count="1" manualBreakCount="1">
    <brk id="3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T-19.2</vt:lpstr>
      <vt:lpstr>'T-19.2'!Print_Area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2023-11-17T13:28:55Z</dcterms:created>
  <dcterms:modified xsi:type="dcterms:W3CDTF">2023-11-17T13:29:03Z</dcterms:modified>
</cp:coreProperties>
</file>