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20.สถิติทรัพยากรธรรมชาติและสิ่งแวดล้อม_66\"/>
    </mc:Choice>
  </mc:AlternateContent>
  <xr:revisionPtr revIDLastSave="0" documentId="8_{0CB73813-AD70-4FC8-BC77-7D8D01EBA8BB}" xr6:coauthVersionLast="47" xr6:coauthVersionMax="47" xr10:uidLastSave="{00000000-0000-0000-0000-000000000000}"/>
  <bookViews>
    <workbookView xWindow="-120" yWindow="-120" windowWidth="20730" windowHeight="11160" xr2:uid="{95A0853A-E3AC-499F-B5ED-B365104A4CA3}"/>
  </bookViews>
  <sheets>
    <sheet name="T-20.1" sheetId="1" r:id="rId1"/>
  </sheets>
  <definedNames>
    <definedName name="_xlnm.Print_Area" localSheetId="0">'T-20.1'!$A$1:$Q$70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W13" i="1"/>
  <c r="U13" i="1"/>
  <c r="T13" i="1"/>
  <c r="S13" i="1"/>
  <c r="Z12" i="1"/>
  <c r="Y12" i="1"/>
  <c r="W12" i="1"/>
  <c r="U12" i="1"/>
  <c r="T12" i="1"/>
  <c r="S12" i="1"/>
  <c r="Z11" i="1"/>
  <c r="Y11" i="1"/>
  <c r="W11" i="1"/>
  <c r="U11" i="1"/>
  <c r="T11" i="1"/>
  <c r="S11" i="1"/>
  <c r="Z10" i="1"/>
  <c r="Y10" i="1"/>
  <c r="Y5" i="1" s="1"/>
  <c r="W10" i="1"/>
  <c r="U10" i="1"/>
  <c r="T10" i="1"/>
  <c r="S10" i="1"/>
  <c r="Y8" i="1"/>
  <c r="W8" i="1"/>
  <c r="U8" i="1"/>
  <c r="T8" i="1"/>
  <c r="T5" i="1" s="1"/>
  <c r="S8" i="1"/>
  <c r="Y7" i="1"/>
  <c r="W7" i="1"/>
  <c r="U7" i="1"/>
  <c r="U5" i="1" s="1"/>
  <c r="T7" i="1"/>
  <c r="S7" i="1"/>
  <c r="W5" i="1"/>
  <c r="S5" i="1"/>
</calcChain>
</file>

<file path=xl/sharedStrings.xml><?xml version="1.0" encoding="utf-8"?>
<sst xmlns="http://schemas.openxmlformats.org/spreadsheetml/2006/main" count="459" uniqueCount="363">
  <si>
    <t>ตาราง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</si>
  <si>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2564 - 2566</t>
  </si>
  <si>
    <t>Table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</si>
  <si>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2021 - 2023</t>
    </r>
  </si>
  <si>
    <t>(ล้านลูกบาศก์เมตร  Million cubic metre)</t>
  </si>
  <si>
    <t>ปริมาตรใช้การ  Effective storage capacity</t>
  </si>
  <si>
    <t>ภาค/อ่างเก็บน้ำ/เขื่อน</t>
  </si>
  <si>
    <t>ความจุที่ระดับน้ำสูงสุด</t>
  </si>
  <si>
    <t>ปริมาตรใช้การ</t>
  </si>
  <si>
    <t>2564 (2021)</t>
  </si>
  <si>
    <t>2565 (2022)</t>
  </si>
  <si>
    <t>2566 (2023)</t>
  </si>
  <si>
    <t>Region/Reservoir/Dam</t>
  </si>
  <si>
    <t>Maximum Storage</t>
  </si>
  <si>
    <t xml:space="preserve">Effective </t>
  </si>
  <si>
    <t>ร้อยละ</t>
  </si>
  <si>
    <t>Capacity</t>
  </si>
  <si>
    <t>storage capacity</t>
  </si>
  <si>
    <t>EFC.</t>
  </si>
  <si>
    <t>Percent</t>
  </si>
  <si>
    <t xml:space="preserve">       ทั่วราชอาณาจักร</t>
  </si>
  <si>
    <t>.</t>
  </si>
  <si>
    <t>41.2</t>
  </si>
  <si>
    <t>29,650</t>
  </si>
  <si>
    <t>62.6</t>
  </si>
  <si>
    <t>47.0</t>
  </si>
  <si>
    <t>Whole Kingdom</t>
  </si>
  <si>
    <t xml:space="preserve">ภาคเหนือ </t>
  </si>
  <si>
    <t>ภูมิพล</t>
  </si>
  <si>
    <t>13,462</t>
  </si>
  <si>
    <t>9,662</t>
  </si>
  <si>
    <t>1,669</t>
  </si>
  <si>
    <t>17.3</t>
  </si>
  <si>
    <t>4,178</t>
  </si>
  <si>
    <t>43.2</t>
  </si>
  <si>
    <t>8,079</t>
  </si>
  <si>
    <t>83.6</t>
  </si>
  <si>
    <t>Bhumibol</t>
  </si>
  <si>
    <t>สิริกิติ์</t>
  </si>
  <si>
    <t>10,508</t>
  </si>
  <si>
    <t>6,660</t>
  </si>
  <si>
    <t>2,470</t>
  </si>
  <si>
    <t>37.1</t>
  </si>
  <si>
    <t>1,532</t>
  </si>
  <si>
    <t>23.0</t>
  </si>
  <si>
    <t>3,493</t>
  </si>
  <si>
    <t>52.5</t>
  </si>
  <si>
    <t>Sirikit</t>
  </si>
  <si>
    <t>แม่งัดสมบูรณ์ชล</t>
  </si>
  <si>
    <t>323</t>
  </si>
  <si>
    <t>253</t>
  </si>
  <si>
    <t>129</t>
  </si>
  <si>
    <t>51.1</t>
  </si>
  <si>
    <t>102</t>
  </si>
  <si>
    <t>40.4</t>
  </si>
  <si>
    <t>262</t>
  </si>
  <si>
    <t>103.8</t>
  </si>
  <si>
    <t>Mae Ngat Somboon Chon</t>
  </si>
  <si>
    <t>แม่กวงอุดมธารา</t>
  </si>
  <si>
    <t>295</t>
  </si>
  <si>
    <t>249</t>
  </si>
  <si>
    <t>96</t>
  </si>
  <si>
    <t>38.6</t>
  </si>
  <si>
    <t>72</t>
  </si>
  <si>
    <t>28.9</t>
  </si>
  <si>
    <t>235</t>
  </si>
  <si>
    <t>94.5</t>
  </si>
  <si>
    <t>Maekuangudomthara</t>
  </si>
  <si>
    <t>กิ่วลม</t>
  </si>
  <si>
    <t>106</t>
  </si>
  <si>
    <t>103</t>
  </si>
  <si>
    <t>65</t>
  </si>
  <si>
    <t>63.3</t>
  </si>
  <si>
    <t>93</t>
  </si>
  <si>
    <t>90.6</t>
  </si>
  <si>
    <t>99</t>
  </si>
  <si>
    <t>96.9</t>
  </si>
  <si>
    <t>Kiu Lom</t>
  </si>
  <si>
    <t>กิ่วคอหมา</t>
  </si>
  <si>
    <t>209</t>
  </si>
  <si>
    <t>164</t>
  </si>
  <si>
    <t>70</t>
  </si>
  <si>
    <t>42.7</t>
  </si>
  <si>
    <t>134</t>
  </si>
  <si>
    <t>81.8</t>
  </si>
  <si>
    <t>182</t>
  </si>
  <si>
    <t>111.0</t>
  </si>
  <si>
    <t>Kiu Kor Mar</t>
  </si>
  <si>
    <t>แควน้อยบำรุงแดน</t>
  </si>
  <si>
    <t>1,080</t>
  </si>
  <si>
    <t>896</t>
  </si>
  <si>
    <t>364</t>
  </si>
  <si>
    <t>40.6</t>
  </si>
  <si>
    <t>816</t>
  </si>
  <si>
    <t>91.1</t>
  </si>
  <si>
    <t>772</t>
  </si>
  <si>
    <t>86.2</t>
  </si>
  <si>
    <t>Kwae Noi Bamrungdan</t>
  </si>
  <si>
    <t>แม่มอก</t>
  </si>
  <si>
    <t>110</t>
  </si>
  <si>
    <t>94</t>
  </si>
  <si>
    <t>27</t>
  </si>
  <si>
    <t>28.7</t>
  </si>
  <si>
    <t>84</t>
  </si>
  <si>
    <t>89.3</t>
  </si>
  <si>
    <t>77</t>
  </si>
  <si>
    <t>82.2</t>
  </si>
  <si>
    <t>Mae Mok</t>
  </si>
  <si>
    <t>ภาคตะวันออกเฉียงเหนือ</t>
  </si>
  <si>
    <t>ห้วยหลวง</t>
  </si>
  <si>
    <t>136</t>
  </si>
  <si>
    <t>51</t>
  </si>
  <si>
    <t>39.5</t>
  </si>
  <si>
    <t>50.4</t>
  </si>
  <si>
    <t>104</t>
  </si>
  <si>
    <t>80.6</t>
  </si>
  <si>
    <t>Huai Luang</t>
  </si>
  <si>
    <t>น้ำอูน</t>
  </si>
  <si>
    <t>780</t>
  </si>
  <si>
    <t>475</t>
  </si>
  <si>
    <t>188</t>
  </si>
  <si>
    <t>39.6</t>
  </si>
  <si>
    <t>261</t>
  </si>
  <si>
    <t>54.9</t>
  </si>
  <si>
    <t>293</t>
  </si>
  <si>
    <t>61.6</t>
  </si>
  <si>
    <t>Nam Un</t>
  </si>
  <si>
    <t>น้ำพุง</t>
  </si>
  <si>
    <t>200</t>
  </si>
  <si>
    <t>157</t>
  </si>
  <si>
    <t>80</t>
  </si>
  <si>
    <t>51.0</t>
  </si>
  <si>
    <t>86</t>
  </si>
  <si>
    <t>54.8</t>
  </si>
  <si>
    <t>79</t>
  </si>
  <si>
    <t>50.6</t>
  </si>
  <si>
    <t>Nam Pung</t>
  </si>
  <si>
    <t>จุฬาภรณ์</t>
  </si>
  <si>
    <t>181</t>
  </si>
  <si>
    <t>127</t>
  </si>
  <si>
    <t>108</t>
  </si>
  <si>
    <t>85.0</t>
  </si>
  <si>
    <t>118</t>
  </si>
  <si>
    <t>92.9</t>
  </si>
  <si>
    <t>107</t>
  </si>
  <si>
    <t>83.9</t>
  </si>
  <si>
    <t>Chulabhon</t>
  </si>
  <si>
    <t>อุบลรัตน์</t>
  </si>
  <si>
    <t>4,640</t>
  </si>
  <si>
    <t>1,850</t>
  </si>
  <si>
    <t>914</t>
  </si>
  <si>
    <t>49.4</t>
  </si>
  <si>
    <t>1,490</t>
  </si>
  <si>
    <t>80.5</t>
  </si>
  <si>
    <t>1,388</t>
  </si>
  <si>
    <t>75.0</t>
  </si>
  <si>
    <t>Ubol Ratana</t>
  </si>
  <si>
    <t>ลำปาว</t>
  </si>
  <si>
    <t>2,450</t>
  </si>
  <si>
    <t>1,880</t>
  </si>
  <si>
    <t>846</t>
  </si>
  <si>
    <t>45.0</t>
  </si>
  <si>
    <t>1,113</t>
  </si>
  <si>
    <t>59.2</t>
  </si>
  <si>
    <t>1,595</t>
  </si>
  <si>
    <t>84.8</t>
  </si>
  <si>
    <t>Lam Pao</t>
  </si>
  <si>
    <t>ลำตะคอง</t>
  </si>
  <si>
    <t>445</t>
  </si>
  <si>
    <t>292</t>
  </si>
  <si>
    <t>110.7</t>
  </si>
  <si>
    <t>302</t>
  </si>
  <si>
    <t>103.5</t>
  </si>
  <si>
    <t>316</t>
  </si>
  <si>
    <t>108.4</t>
  </si>
  <si>
    <t>Lam Takhong</t>
  </si>
  <si>
    <t>ลำพระเพลิง</t>
  </si>
  <si>
    <t>242</t>
  </si>
  <si>
    <t>154</t>
  </si>
  <si>
    <t>153</t>
  </si>
  <si>
    <t>99.6</t>
  </si>
  <si>
    <t>152</t>
  </si>
  <si>
    <t>99.0</t>
  </si>
  <si>
    <t>144</t>
  </si>
  <si>
    <t>93.7</t>
  </si>
  <si>
    <t>Lam Phra Phloeng</t>
  </si>
  <si>
    <t>มูลบน</t>
  </si>
  <si>
    <t>350</t>
  </si>
  <si>
    <t>100.0</t>
  </si>
  <si>
    <t>132</t>
  </si>
  <si>
    <t>98.5</t>
  </si>
  <si>
    <t>126</t>
  </si>
  <si>
    <t>94.0</t>
  </si>
  <si>
    <t>Munbon</t>
  </si>
  <si>
    <t>ลำแซะ</t>
  </si>
  <si>
    <t>325</t>
  </si>
  <si>
    <t>268</t>
  </si>
  <si>
    <t>236</t>
  </si>
  <si>
    <t>88.1</t>
  </si>
  <si>
    <t>251</t>
  </si>
  <si>
    <t>Lam Sae</t>
  </si>
  <si>
    <t>ลำนางรอง</t>
  </si>
  <si>
    <t>197</t>
  </si>
  <si>
    <t>81.4</t>
  </si>
  <si>
    <t>112</t>
  </si>
  <si>
    <t>94.9</t>
  </si>
  <si>
    <t>Lam Nang Rong</t>
  </si>
  <si>
    <t>สิรินธร</t>
  </si>
  <si>
    <t>1,966</t>
  </si>
  <si>
    <t>1,135</t>
  </si>
  <si>
    <t>795</t>
  </si>
  <si>
    <t>70.1</t>
  </si>
  <si>
    <t>862</t>
  </si>
  <si>
    <t>76.0</t>
  </si>
  <si>
    <t>790</t>
  </si>
  <si>
    <t>69.6</t>
  </si>
  <si>
    <t>Sirindhorn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</si>
  <si>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2564 - 2566 (ต่อ)</t>
  </si>
  <si>
    <r>
      <t>The Effective Storage Capacity from Reservoir by Dam and Region as of 1</t>
    </r>
    <r>
      <rPr>
        <b/>
        <vertAlign val="superscript"/>
        <sz val="14"/>
        <color indexed="8"/>
        <rFont val="TH SarabunPSK"/>
        <family val="2"/>
      </rPr>
      <t>st</t>
    </r>
    <r>
      <rPr>
        <b/>
        <sz val="14"/>
        <color indexed="8"/>
        <rFont val="TH SarabunPSK"/>
        <family val="2"/>
      </rPr>
      <t xml:space="preserve"> January: 2021 - 2023 (Cont.)</t>
    </r>
  </si>
  <si>
    <t xml:space="preserve">ภาคกลาง </t>
  </si>
  <si>
    <t>ป่าสักชลสิทธิ์</t>
  </si>
  <si>
    <t>960</t>
  </si>
  <si>
    <t>957</t>
  </si>
  <si>
    <t>654</t>
  </si>
  <si>
    <t>68.3</t>
  </si>
  <si>
    <t>852</t>
  </si>
  <si>
    <t>89.0</t>
  </si>
  <si>
    <t>843</t>
  </si>
  <si>
    <t>Pasak Chonlasittha</t>
  </si>
  <si>
    <t>ทับเสลา</t>
  </si>
  <si>
    <t>190</t>
  </si>
  <si>
    <t>143</t>
  </si>
  <si>
    <t>65.7</t>
  </si>
  <si>
    <t>120</t>
  </si>
  <si>
    <t>115</t>
  </si>
  <si>
    <t>80.1</t>
  </si>
  <si>
    <t>Thap Salao</t>
  </si>
  <si>
    <t>กระเสียว</t>
  </si>
  <si>
    <t>390</t>
  </si>
  <si>
    <t>259</t>
  </si>
  <si>
    <t>159</t>
  </si>
  <si>
    <t>61.4</t>
  </si>
  <si>
    <t>260</t>
  </si>
  <si>
    <t>100.4</t>
  </si>
  <si>
    <t>257</t>
  </si>
  <si>
    <t>99.4</t>
  </si>
  <si>
    <t>Krasieo</t>
  </si>
  <si>
    <t xml:space="preserve">ภาคตะวันตก </t>
  </si>
  <si>
    <t>ศรีนครินทร์</t>
  </si>
  <si>
    <t>18,770</t>
  </si>
  <si>
    <t>7,480</t>
  </si>
  <si>
    <t>2,927</t>
  </si>
  <si>
    <t>39.1</t>
  </si>
  <si>
    <t>6,073</t>
  </si>
  <si>
    <t>81.2</t>
  </si>
  <si>
    <t>5,561</t>
  </si>
  <si>
    <t>74.3</t>
  </si>
  <si>
    <t>Srinagarindra</t>
  </si>
  <si>
    <t>วชิราลงกรณ์ (เขาแหลม)</t>
  </si>
  <si>
    <t>11,000</t>
  </si>
  <si>
    <t>5,848</t>
  </si>
  <si>
    <t>1,663</t>
  </si>
  <si>
    <t>28.4</t>
  </si>
  <si>
    <t>4,479</t>
  </si>
  <si>
    <t>76.6</t>
  </si>
  <si>
    <t>2,856</t>
  </si>
  <si>
    <t>48.8</t>
  </si>
  <si>
    <t>Vajiralongkorn (Khao Laem)</t>
  </si>
  <si>
    <t xml:space="preserve">ภาคตะวันออก </t>
  </si>
  <si>
    <t>ขุนด่านปราการชล</t>
  </si>
  <si>
    <t>225</t>
  </si>
  <si>
    <t>219</t>
  </si>
  <si>
    <t>85.7</t>
  </si>
  <si>
    <t>192</t>
  </si>
  <si>
    <t>87.5</t>
  </si>
  <si>
    <t>91.3</t>
  </si>
  <si>
    <t>Khundanprakanchon</t>
  </si>
  <si>
    <t>คลองสี่ยัด</t>
  </si>
  <si>
    <t>450</t>
  </si>
  <si>
    <t>33.8</t>
  </si>
  <si>
    <t>176</t>
  </si>
  <si>
    <t>45.1</t>
  </si>
  <si>
    <t>267</t>
  </si>
  <si>
    <t>68.5</t>
  </si>
  <si>
    <t>Klong Sri Yat</t>
  </si>
  <si>
    <t>บางพระ</t>
  </si>
  <si>
    <t>105</t>
  </si>
  <si>
    <t>63</t>
  </si>
  <si>
    <t>60.0</t>
  </si>
  <si>
    <t>91.5</t>
  </si>
  <si>
    <t>95</t>
  </si>
  <si>
    <t>90.9</t>
  </si>
  <si>
    <t>Bang Phra</t>
  </si>
  <si>
    <t>หนองปลาไหล</t>
  </si>
  <si>
    <t>206</t>
  </si>
  <si>
    <t>150</t>
  </si>
  <si>
    <t>145</t>
  </si>
  <si>
    <t>96.5</t>
  </si>
  <si>
    <t>151</t>
  </si>
  <si>
    <t>100.5</t>
  </si>
  <si>
    <t>104.6</t>
  </si>
  <si>
    <t>Nongphalai</t>
  </si>
  <si>
    <t>ประแสร์</t>
  </si>
  <si>
    <t>322</t>
  </si>
  <si>
    <t>275</t>
  </si>
  <si>
    <t>208</t>
  </si>
  <si>
    <t>75.6</t>
  </si>
  <si>
    <t>93.5</t>
  </si>
  <si>
    <t>248</t>
  </si>
  <si>
    <t>90.3</t>
  </si>
  <si>
    <t>Pra Sae</t>
  </si>
  <si>
    <t>นฤบดินทรจินดา</t>
  </si>
  <si>
    <t>338</t>
  </si>
  <si>
    <t>276</t>
  </si>
  <si>
    <t>203</t>
  </si>
  <si>
    <t>73.7</t>
  </si>
  <si>
    <t>229</t>
  </si>
  <si>
    <t>83.1</t>
  </si>
  <si>
    <t>237</t>
  </si>
  <si>
    <t>84.3</t>
  </si>
  <si>
    <t>Naruebodindrachinta</t>
  </si>
  <si>
    <t xml:space="preserve">ภาคใต้ </t>
  </si>
  <si>
    <t>แก่งกระจาน</t>
  </si>
  <si>
    <t>900</t>
  </si>
  <si>
    <t>645</t>
  </si>
  <si>
    <t>454</t>
  </si>
  <si>
    <t>70.4</t>
  </si>
  <si>
    <t>571</t>
  </si>
  <si>
    <t>88.5</t>
  </si>
  <si>
    <t>428</t>
  </si>
  <si>
    <t>66.4</t>
  </si>
  <si>
    <t>Kaeng Krachan</t>
  </si>
  <si>
    <t>ปราณบุรี</t>
  </si>
  <si>
    <t>490</t>
  </si>
  <si>
    <t>373</t>
  </si>
  <si>
    <t>337</t>
  </si>
  <si>
    <t>90.2</t>
  </si>
  <si>
    <t>328</t>
  </si>
  <si>
    <t>87.8</t>
  </si>
  <si>
    <t>231</t>
  </si>
  <si>
    <t>62.0</t>
  </si>
  <si>
    <t>Pran Buri</t>
  </si>
  <si>
    <t>รัชชประภา</t>
  </si>
  <si>
    <t>6,144</t>
  </si>
  <si>
    <t>4,287</t>
  </si>
  <si>
    <t>2,400</t>
  </si>
  <si>
    <t>56.0</t>
  </si>
  <si>
    <t>3,122</t>
  </si>
  <si>
    <t>72.8</t>
  </si>
  <si>
    <t>2,399</t>
  </si>
  <si>
    <t>Rajjaprabha</t>
  </si>
  <si>
    <t>บางลาง</t>
  </si>
  <si>
    <t>1,590</t>
  </si>
  <si>
    <t>1,178</t>
  </si>
  <si>
    <t>1,093</t>
  </si>
  <si>
    <t>92.8</t>
  </si>
  <si>
    <t>65.5</t>
  </si>
  <si>
    <t>956</t>
  </si>
  <si>
    <t>81.1</t>
  </si>
  <si>
    <t>Bang Lang</t>
  </si>
  <si>
    <t xml:space="preserve">       ที่มา:   </t>
  </si>
  <si>
    <t>กรมชลประทาน กระทรวงเกษตรและสหกรณ์</t>
  </si>
  <si>
    <t>Source:  The Royal Irrigation Department, Ministry of Agriculture and Cooperatives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</si>
</sst>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_-* #,##0.00_-;\-* #,##0.00_-;_-* &quot;-&quot;??_-;_-@_-"/>
    <numFmt numFmtId="166" formatCode="_-* #,##0.0_-;\-* #,##0.0_-;_-* &quot;-&quot;??_-;_-@_-"/>
    <numFmt numFmtId="167" formatCode="_-* #,##0_-;\-* #,##0_-;_-* &quot;-&quot;??_-;_-@_-"/>
    <numFmt numFmtId="168" formatCode="#,##0\ \ \ \ "/>
    <numFmt numFmtId="169" formatCode="#,##0.0"/>
  </numFmts>
  <fonts count="25" x14ac:knownFonts="1">
    <font>
      <sz val="14"/>
      <name val="Cordia New"/>
      <charset val="222"/>
    </font>
    <font>
      <sz val="14"/>
      <name val="CordiaUPC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  <font>
      <b/>
      <vertAlign val="superscript"/>
      <sz val="14"/>
      <color indexed="8"/>
      <name val="TH SarabunPSK"/>
      <family val="2"/>
    </font>
    <font>
      <b/>
      <sz val="11"/>
      <color indexed="8"/>
      <name val="TH SarabunPSK"/>
      <family val="2"/>
    </font>
    <font>
      <sz val="14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name val="Cordia New"/>
      <family val="2"/>
    </font>
    <font>
      <b/>
      <sz val="13"/>
      <color indexed="8"/>
      <name val="TH SarabunPSK"/>
      <family val="2"/>
    </font>
    <font>
      <b/>
      <sz val="13"/>
      <color indexed="9"/>
      <name val="TH SarabunPSK"/>
      <family val="2"/>
    </font>
    <font>
      <b/>
      <sz val="13"/>
      <color theme="1"/>
      <name val="TH SarabunPSK"/>
      <family val="2"/>
    </font>
    <font>
      <sz val="13"/>
      <color indexed="8"/>
      <name val="TH SarabunPSK"/>
      <family val="2"/>
    </font>
    <font>
      <sz val="13"/>
      <name val="TH SarabunPSK"/>
      <family val="2"/>
    </font>
    <font>
      <b/>
      <sz val="14"/>
      <color indexed="9"/>
      <name val="TH SarabunPSK"/>
      <family val="2"/>
    </font>
    <font>
      <sz val="5"/>
      <color indexed="8"/>
      <name val="TH SarabunPSK"/>
      <family val="2"/>
    </font>
    <font>
      <sz val="14"/>
      <name val="TH SarabunPSK"/>
      <family val="2"/>
    </font>
    <font>
      <b/>
      <sz val="5"/>
      <color indexed="9"/>
      <name val="TH SarabunPSK"/>
      <family val="2"/>
    </font>
    <font>
      <sz val="5"/>
      <name val="TH SarabunPSK"/>
      <family val="2"/>
    </font>
    <font>
      <sz val="12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5" fontId="13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138">
    <xf numFmtId="0" fontId="0" fillId="0" borderId="0" xfId="0"/>
    <xf numFmtId="0" fontId="2" fillId="0" borderId="0" xfId="2" applyFont="1"/>
    <xf numFmtId="0" fontId="3" fillId="0" borderId="0" xfId="2" applyFont="1"/>
    <xf numFmtId="164" fontId="3" fillId="0" borderId="0" xfId="2" applyNumberFormat="1" applyFont="1" applyAlignment="1">
      <alignment horizontal="center"/>
    </xf>
    <xf numFmtId="0" fontId="4" fillId="0" borderId="0" xfId="2" applyFont="1"/>
    <xf numFmtId="166" fontId="5" fillId="0" borderId="0" xfId="3" applyNumberFormat="1" applyFont="1" applyFill="1" applyAlignment="1">
      <alignment horizontal="center"/>
    </xf>
    <xf numFmtId="0" fontId="4" fillId="0" borderId="0" xfId="2" applyFont="1" applyAlignment="1">
      <alignment horizontal="left"/>
    </xf>
    <xf numFmtId="0" fontId="6" fillId="0" borderId="0" xfId="2" applyFont="1"/>
    <xf numFmtId="0" fontId="7" fillId="0" borderId="0" xfId="0" applyFont="1"/>
    <xf numFmtId="0" fontId="9" fillId="0" borderId="0" xfId="2" applyFont="1" applyAlignment="1">
      <alignment vertical="center"/>
    </xf>
    <xf numFmtId="166" fontId="5" fillId="0" borderId="0" xfId="3" applyNumberFormat="1" applyFont="1" applyFill="1" applyAlignment="1">
      <alignment vertical="center"/>
    </xf>
    <xf numFmtId="166" fontId="5" fillId="0" borderId="0" xfId="3" applyNumberFormat="1" applyFont="1" applyFill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164" fontId="4" fillId="0" borderId="0" xfId="2" applyNumberFormat="1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166" fontId="4" fillId="0" borderId="0" xfId="3" applyNumberFormat="1" applyFont="1" applyFill="1" applyAlignment="1">
      <alignment horizontal="center" vertical="center"/>
    </xf>
    <xf numFmtId="0" fontId="2" fillId="0" borderId="0" xfId="2" applyFont="1" applyAlignment="1">
      <alignment horizontal="right"/>
    </xf>
    <xf numFmtId="0" fontId="10" fillId="0" borderId="1" xfId="2" applyFont="1" applyBorder="1"/>
    <xf numFmtId="166" fontId="11" fillId="0" borderId="1" xfId="3" applyNumberFormat="1" applyFont="1" applyFill="1" applyBorder="1"/>
    <xf numFmtId="0" fontId="12" fillId="0" borderId="1" xfId="2" applyFont="1" applyBorder="1"/>
    <xf numFmtId="0" fontId="12" fillId="0" borderId="1" xfId="2" applyFont="1" applyBorder="1" applyAlignment="1">
      <alignment horizontal="left"/>
    </xf>
    <xf numFmtId="0" fontId="12" fillId="0" borderId="0" xfId="2" applyFont="1"/>
    <xf numFmtId="0" fontId="10" fillId="0" borderId="0" xfId="2" applyFont="1"/>
    <xf numFmtId="0" fontId="2" fillId="0" borderId="2" xfId="2" applyFont="1" applyBorder="1" applyAlignment="1">
      <alignment horizontal="left" vertical="center"/>
    </xf>
    <xf numFmtId="0" fontId="2" fillId="0" borderId="2" xfId="2" applyFont="1" applyBorder="1" applyAlignment="1">
      <alignment vertical="center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167" fontId="2" fillId="0" borderId="0" xfId="3" applyNumberFormat="1" applyFont="1" applyFill="1" applyBorder="1" applyAlignment="1">
      <alignment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2" fillId="0" borderId="4" xfId="2" quotePrefix="1" applyFont="1" applyBorder="1" applyAlignment="1">
      <alignment horizontal="center" vertical="center"/>
    </xf>
    <xf numFmtId="166" fontId="2" fillId="0" borderId="0" xfId="3" applyNumberFormat="1" applyFont="1" applyFill="1" applyBorder="1" applyAlignment="1">
      <alignment vertical="center"/>
    </xf>
    <xf numFmtId="0" fontId="2" fillId="0" borderId="0" xfId="2" applyFont="1" applyAlignment="1">
      <alignment vertical="center"/>
    </xf>
    <xf numFmtId="166" fontId="2" fillId="0" borderId="0" xfId="3" quotePrefix="1" applyNumberFormat="1" applyFont="1" applyFill="1" applyBorder="1" applyAlignment="1">
      <alignment horizontal="center" vertical="center"/>
    </xf>
    <xf numFmtId="166" fontId="2" fillId="0" borderId="5" xfId="3" applyNumberFormat="1" applyFont="1" applyFill="1" applyBorder="1" applyAlignment="1">
      <alignment horizontal="center" vertical="center"/>
    </xf>
    <xf numFmtId="166" fontId="2" fillId="0" borderId="3" xfId="2" applyNumberFormat="1" applyFont="1" applyBorder="1" applyAlignment="1">
      <alignment horizontal="center" vertical="center"/>
    </xf>
    <xf numFmtId="167" fontId="11" fillId="0" borderId="0" xfId="3" applyNumberFormat="1" applyFont="1" applyFill="1" applyBorder="1" applyAlignment="1">
      <alignment vertical="center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166" fontId="2" fillId="0" borderId="6" xfId="3" applyNumberFormat="1" applyFont="1" applyFill="1" applyBorder="1" applyAlignment="1">
      <alignment horizontal="center" vertical="center"/>
    </xf>
    <xf numFmtId="166" fontId="2" fillId="0" borderId="6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166" fontId="2" fillId="0" borderId="5" xfId="2" applyNumberFormat="1" applyFont="1" applyBorder="1" applyAlignment="1">
      <alignment horizontal="center" vertical="center"/>
    </xf>
    <xf numFmtId="167" fontId="14" fillId="0" borderId="0" xfId="1" applyNumberFormat="1" applyFont="1" applyFill="1" applyBorder="1" applyAlignment="1">
      <alignment horizontal="left" vertical="top"/>
    </xf>
    <xf numFmtId="167" fontId="14" fillId="0" borderId="0" xfId="1" applyNumberFormat="1" applyFont="1" applyFill="1" applyBorder="1" applyAlignment="1">
      <alignment vertical="top"/>
    </xf>
    <xf numFmtId="167" fontId="14" fillId="0" borderId="0" xfId="1" applyNumberFormat="1" applyFont="1" applyFill="1" applyBorder="1" applyAlignment="1">
      <alignment horizontal="center" vertical="top"/>
    </xf>
    <xf numFmtId="167" fontId="15" fillId="0" borderId="0" xfId="1" applyNumberFormat="1" applyFont="1" applyFill="1" applyBorder="1" applyAlignment="1">
      <alignment horizontal="center" vertical="center"/>
    </xf>
    <xf numFmtId="3" fontId="14" fillId="0" borderId="5" xfId="1" applyNumberFormat="1" applyFont="1" applyFill="1" applyBorder="1" applyAlignment="1">
      <alignment horizontal="right" vertical="justify" indent="2"/>
    </xf>
    <xf numFmtId="0" fontId="14" fillId="0" borderId="5" xfId="1" applyNumberFormat="1" applyFont="1" applyFill="1" applyBorder="1" applyAlignment="1">
      <alignment horizontal="right" vertical="justify" indent="2"/>
    </xf>
    <xf numFmtId="3" fontId="16" fillId="0" borderId="5" xfId="1" applyNumberFormat="1" applyFont="1" applyBorder="1" applyAlignment="1">
      <alignment horizontal="right" vertical="justify" wrapText="1" indent="2"/>
    </xf>
    <xf numFmtId="0" fontId="16" fillId="0" borderId="5" xfId="1" applyNumberFormat="1" applyFont="1" applyBorder="1" applyAlignment="1">
      <alignment horizontal="right" vertical="justify" wrapText="1" indent="2"/>
    </xf>
    <xf numFmtId="0" fontId="14" fillId="0" borderId="0" xfId="2" applyFont="1" applyAlignment="1">
      <alignment horizontal="center" vertical="center"/>
    </xf>
    <xf numFmtId="167" fontId="4" fillId="0" borderId="0" xfId="3" applyNumberFormat="1" applyFont="1" applyFill="1" applyBorder="1" applyAlignment="1">
      <alignment vertical="center"/>
    </xf>
    <xf numFmtId="167" fontId="14" fillId="0" borderId="0" xfId="3" applyNumberFormat="1" applyFont="1" applyFill="1" applyBorder="1" applyAlignment="1">
      <alignment vertical="center"/>
    </xf>
    <xf numFmtId="0" fontId="14" fillId="0" borderId="0" xfId="2" applyFont="1" applyAlignment="1">
      <alignment vertical="center"/>
    </xf>
    <xf numFmtId="167" fontId="14" fillId="0" borderId="0" xfId="1" applyNumberFormat="1" applyFont="1" applyFill="1" applyBorder="1" applyAlignment="1">
      <alignment vertical="center"/>
    </xf>
    <xf numFmtId="167" fontId="14" fillId="0" borderId="5" xfId="1" applyNumberFormat="1" applyFont="1" applyFill="1" applyBorder="1" applyAlignment="1">
      <alignment horizontal="right" vertical="justify" indent="2"/>
    </xf>
    <xf numFmtId="0" fontId="14" fillId="0" borderId="0" xfId="2" applyFont="1" applyAlignment="1">
      <alignment horizontal="center"/>
    </xf>
    <xf numFmtId="0" fontId="17" fillId="0" borderId="0" xfId="2" applyFont="1" applyAlignment="1">
      <alignment horizontal="center"/>
    </xf>
    <xf numFmtId="167" fontId="2" fillId="0" borderId="0" xfId="3" applyNumberFormat="1" applyFont="1" applyFill="1" applyBorder="1" applyAlignment="1"/>
    <xf numFmtId="167" fontId="17" fillId="0" borderId="0" xfId="3" applyNumberFormat="1" applyFont="1" applyFill="1" applyBorder="1" applyAlignment="1"/>
    <xf numFmtId="0" fontId="17" fillId="0" borderId="0" xfId="2" applyFont="1"/>
    <xf numFmtId="167" fontId="17" fillId="0" borderId="0" xfId="1" applyNumberFormat="1" applyFont="1" applyFill="1" applyBorder="1" applyAlignment="1">
      <alignment horizontal="left" vertical="top"/>
    </xf>
    <xf numFmtId="167" fontId="17" fillId="0" borderId="0" xfId="1" applyNumberFormat="1" applyFont="1" applyFill="1" applyBorder="1" applyAlignment="1">
      <alignment vertical="top"/>
    </xf>
    <xf numFmtId="167" fontId="17" fillId="0" borderId="0" xfId="1" applyNumberFormat="1" applyFont="1" applyFill="1" applyBorder="1" applyAlignment="1">
      <alignment horizontal="center" vertical="top"/>
    </xf>
    <xf numFmtId="3" fontId="18" fillId="0" borderId="5" xfId="1" applyNumberFormat="1" applyFont="1" applyFill="1" applyBorder="1" applyAlignment="1">
      <alignment horizontal="right" vertical="justify" indent="2"/>
    </xf>
    <xf numFmtId="0" fontId="18" fillId="0" borderId="5" xfId="1" applyNumberFormat="1" applyFont="1" applyFill="1" applyBorder="1" applyAlignment="1">
      <alignment horizontal="right" vertical="justify" indent="2"/>
    </xf>
    <xf numFmtId="0" fontId="17" fillId="0" borderId="0" xfId="2" applyFont="1" applyAlignment="1">
      <alignment horizontal="center" vertical="center"/>
    </xf>
    <xf numFmtId="167" fontId="17" fillId="0" borderId="0" xfId="3" applyNumberFormat="1" applyFont="1" applyFill="1" applyBorder="1" applyAlignment="1">
      <alignment vertical="center"/>
    </xf>
    <xf numFmtId="0" fontId="17" fillId="0" borderId="0" xfId="2" applyFont="1" applyAlignment="1">
      <alignment vertical="center"/>
    </xf>
    <xf numFmtId="166" fontId="17" fillId="0" borderId="0" xfId="3" applyNumberFormat="1" applyFont="1" applyFill="1" applyBorder="1" applyAlignment="1">
      <alignment vertical="center"/>
    </xf>
    <xf numFmtId="166" fontId="17" fillId="0" borderId="0" xfId="3" quotePrefix="1" applyNumberFormat="1" applyFont="1" applyFill="1" applyBorder="1" applyAlignment="1">
      <alignment horizontal="center" vertical="center"/>
    </xf>
    <xf numFmtId="166" fontId="17" fillId="0" borderId="0" xfId="3" applyNumberFormat="1" applyFont="1" applyFill="1" applyBorder="1" applyAlignment="1"/>
    <xf numFmtId="166" fontId="17" fillId="0" borderId="0" xfId="3" quotePrefix="1" applyNumberFormat="1" applyFont="1" applyFill="1" applyBorder="1" applyAlignment="1">
      <alignment horizont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167" fontId="21" fillId="0" borderId="0" xfId="3" applyNumberFormat="1" applyFont="1" applyFill="1" applyBorder="1" applyAlignment="1">
      <alignment horizontal="center" vertical="center"/>
    </xf>
    <xf numFmtId="168" fontId="21" fillId="0" borderId="0" xfId="3" applyNumberFormat="1" applyFont="1" applyFill="1" applyBorder="1" applyAlignment="1">
      <alignment horizontal="right" vertical="center"/>
    </xf>
    <xf numFmtId="166" fontId="21" fillId="0" borderId="0" xfId="3" applyNumberFormat="1" applyFont="1" applyFill="1" applyBorder="1" applyAlignment="1">
      <alignment horizontal="center" vertical="center"/>
    </xf>
    <xf numFmtId="167" fontId="10" fillId="0" borderId="0" xfId="3" applyNumberFormat="1" applyFont="1" applyFill="1" applyBorder="1" applyAlignment="1">
      <alignment vertical="center"/>
    </xf>
    <xf numFmtId="166" fontId="10" fillId="0" borderId="0" xfId="3" applyNumberFormat="1" applyFont="1" applyFill="1" applyBorder="1" applyAlignment="1">
      <alignment vertical="center"/>
    </xf>
    <xf numFmtId="166" fontId="10" fillId="0" borderId="0" xfId="3" quotePrefix="1" applyNumberFormat="1" applyFont="1" applyFill="1" applyBorder="1" applyAlignment="1">
      <alignment horizontal="center" vertical="center"/>
    </xf>
    <xf numFmtId="166" fontId="3" fillId="0" borderId="0" xfId="3" applyNumberFormat="1" applyFont="1" applyFill="1" applyAlignment="1">
      <alignment horizontal="center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left" vertical="center"/>
    </xf>
    <xf numFmtId="166" fontId="3" fillId="0" borderId="0" xfId="3" applyNumberFormat="1" applyFont="1" applyFill="1" applyAlignment="1">
      <alignment horizontal="center" vertical="center"/>
    </xf>
    <xf numFmtId="0" fontId="20" fillId="0" borderId="0" xfId="2" applyFont="1" applyAlignment="1">
      <alignment horizontal="left" vertical="center"/>
    </xf>
    <xf numFmtId="0" fontId="20" fillId="0" borderId="0" xfId="2" applyFont="1" applyAlignment="1">
      <alignment vertical="center"/>
    </xf>
    <xf numFmtId="166" fontId="20" fillId="0" borderId="0" xfId="3" applyNumberFormat="1" applyFont="1" applyFill="1" applyBorder="1" applyAlignment="1">
      <alignment horizontal="center" vertical="center"/>
    </xf>
    <xf numFmtId="166" fontId="20" fillId="0" borderId="0" xfId="2" applyNumberFormat="1" applyFont="1" applyAlignment="1">
      <alignment horizontal="center" vertical="center"/>
    </xf>
    <xf numFmtId="166" fontId="11" fillId="0" borderId="0" xfId="3" applyNumberFormat="1" applyFont="1" applyFill="1" applyBorder="1" applyAlignment="1">
      <alignment vertical="center"/>
    </xf>
    <xf numFmtId="166" fontId="11" fillId="0" borderId="0" xfId="3" applyNumberFormat="1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166" fontId="11" fillId="0" borderId="0" xfId="3" quotePrefix="1" applyNumberFormat="1" applyFont="1" applyFill="1" applyBorder="1" applyAlignment="1">
      <alignment horizontal="center" vertical="center"/>
    </xf>
    <xf numFmtId="167" fontId="14" fillId="0" borderId="5" xfId="1" applyNumberFormat="1" applyFont="1" applyFill="1" applyBorder="1" applyAlignment="1">
      <alignment vertical="center"/>
    </xf>
    <xf numFmtId="167" fontId="17" fillId="0" borderId="0" xfId="1" applyNumberFormat="1" applyFont="1" applyFill="1" applyBorder="1" applyAlignment="1">
      <alignment horizontal="center" vertical="center"/>
    </xf>
    <xf numFmtId="167" fontId="20" fillId="0" borderId="0" xfId="3" applyNumberFormat="1" applyFont="1" applyFill="1" applyBorder="1" applyAlignment="1">
      <alignment vertical="center"/>
    </xf>
    <xf numFmtId="166" fontId="20" fillId="0" borderId="0" xfId="3" applyNumberFormat="1" applyFont="1" applyFill="1" applyBorder="1" applyAlignment="1">
      <alignment vertical="center"/>
    </xf>
    <xf numFmtId="166" fontId="20" fillId="0" borderId="0" xfId="3" quotePrefix="1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167" fontId="18" fillId="0" borderId="0" xfId="1" applyNumberFormat="1" applyFont="1" applyFill="1" applyBorder="1" applyAlignment="1">
      <alignment vertical="top"/>
    </xf>
    <xf numFmtId="167" fontId="17" fillId="0" borderId="0" xfId="1" applyNumberFormat="1" applyFont="1" applyFill="1" applyBorder="1"/>
    <xf numFmtId="167" fontId="17" fillId="0" borderId="0" xfId="1" applyNumberFormat="1" applyFont="1" applyFill="1" applyBorder="1" applyAlignment="1">
      <alignment horizontal="left" vertical="center"/>
    </xf>
    <xf numFmtId="0" fontId="17" fillId="0" borderId="0" xfId="2" applyFont="1" applyAlignment="1">
      <alignment horizontal="left"/>
    </xf>
    <xf numFmtId="169" fontId="17" fillId="0" borderId="0" xfId="2" applyNumberFormat="1" applyFont="1"/>
    <xf numFmtId="167" fontId="20" fillId="0" borderId="0" xfId="1" applyNumberFormat="1" applyFont="1" applyFill="1" applyBorder="1" applyAlignment="1">
      <alignment horizontal="left" vertical="top"/>
    </xf>
    <xf numFmtId="167" fontId="20" fillId="0" borderId="0" xfId="1" applyNumberFormat="1" applyFont="1" applyFill="1" applyBorder="1" applyAlignment="1">
      <alignment vertical="top"/>
    </xf>
    <xf numFmtId="167" fontId="20" fillId="0" borderId="0" xfId="1" applyNumberFormat="1" applyFont="1" applyFill="1" applyBorder="1" applyAlignment="1">
      <alignment horizontal="center" vertical="top"/>
    </xf>
    <xf numFmtId="167" fontId="22" fillId="0" borderId="0" xfId="1" applyNumberFormat="1" applyFont="1" applyFill="1" applyBorder="1" applyAlignment="1">
      <alignment horizontal="center" vertical="center"/>
    </xf>
    <xf numFmtId="167" fontId="23" fillId="0" borderId="6" xfId="1" applyNumberFormat="1" applyFont="1" applyFill="1" applyBorder="1" applyAlignment="1">
      <alignment horizontal="center" vertical="center"/>
    </xf>
    <xf numFmtId="167" fontId="23" fillId="0" borderId="6" xfId="1" applyNumberFormat="1" applyFont="1" applyFill="1" applyBorder="1" applyAlignment="1">
      <alignment horizontal="right" vertical="center"/>
    </xf>
    <xf numFmtId="166" fontId="23" fillId="0" borderId="6" xfId="1" applyNumberFormat="1" applyFont="1" applyFill="1" applyBorder="1" applyAlignment="1">
      <alignment horizontal="center" vertical="center"/>
    </xf>
    <xf numFmtId="167" fontId="20" fillId="0" borderId="1" xfId="1" applyNumberFormat="1" applyFont="1" applyFill="1" applyBorder="1" applyAlignment="1">
      <alignment horizontal="left" vertical="center"/>
    </xf>
    <xf numFmtId="167" fontId="20" fillId="0" borderId="1" xfId="1" applyNumberFormat="1" applyFont="1" applyFill="1" applyBorder="1" applyAlignment="1">
      <alignment horizontal="left" vertical="top"/>
    </xf>
    <xf numFmtId="0" fontId="20" fillId="0" borderId="2" xfId="2" applyFont="1" applyBorder="1"/>
    <xf numFmtId="166" fontId="20" fillId="0" borderId="2" xfId="3" applyNumberFormat="1" applyFont="1" applyFill="1" applyBorder="1"/>
    <xf numFmtId="0" fontId="20" fillId="0" borderId="0" xfId="2" applyFont="1"/>
    <xf numFmtId="0" fontId="20" fillId="0" borderId="0" xfId="2" applyFont="1" applyAlignment="1">
      <alignment horizontal="left"/>
    </xf>
    <xf numFmtId="0" fontId="2" fillId="0" borderId="0" xfId="2" applyFont="1" applyAlignment="1">
      <alignment vertical="top"/>
    </xf>
    <xf numFmtId="0" fontId="24" fillId="0" borderId="0" xfId="2" applyFont="1" applyAlignment="1">
      <alignment vertical="top"/>
    </xf>
    <xf numFmtId="166" fontId="2" fillId="0" borderId="0" xfId="3" applyNumberFormat="1" applyFont="1" applyFill="1" applyAlignment="1">
      <alignment vertical="top"/>
    </xf>
    <xf numFmtId="166" fontId="2" fillId="0" borderId="0" xfId="2" applyNumberFormat="1" applyFont="1" applyAlignment="1">
      <alignment horizontal="left" vertical="top"/>
    </xf>
    <xf numFmtId="0" fontId="2" fillId="0" borderId="0" xfId="2" applyFont="1" applyAlignment="1">
      <alignment horizontal="left" vertical="top"/>
    </xf>
    <xf numFmtId="166" fontId="11" fillId="0" borderId="0" xfId="3" applyNumberFormat="1" applyFont="1" applyFill="1"/>
    <xf numFmtId="166" fontId="11" fillId="0" borderId="0" xfId="3" applyNumberFormat="1" applyFont="1" applyFill="1" applyAlignment="1">
      <alignment horizontal="center"/>
    </xf>
    <xf numFmtId="0" fontId="12" fillId="0" borderId="0" xfId="2" applyFont="1" applyAlignment="1">
      <alignment horizontal="left"/>
    </xf>
  </cellXfs>
  <cellStyles count="4">
    <cellStyle name="Comma" xfId="1" builtinId="3"/>
    <cellStyle name="Comma 2" xfId="3" xr:uid="{4350C16D-0224-4BC9-8B8C-F9F2354B45DB}"/>
    <cellStyle name="Normal" xfId="0" builtinId="0"/>
    <cellStyle name="Normal 2" xfId="2" xr:uid="{A11C644D-FC86-4043-8DA4-5239187905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197906</xdr:colOff>
      <xdr:row>27</xdr:row>
      <xdr:rowOff>161925</xdr:rowOff>
    </xdr:from>
    <xdr:to>
      <xdr:col>18</xdr:col>
      <xdr:colOff>110231</xdr:colOff>
      <xdr:row>31</xdr:row>
      <xdr:rowOff>188700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9707F6B9-F021-43CA-AFF8-14DCF53FBC35}"/>
            </a:ext>
          </a:extLst>
        </xdr:cNvPr>
        <xdr:cNvGrpSpPr/>
      </xdr:nvGrpSpPr>
      <xdr:grpSpPr>
        <a:xfrm flipV="1">
          <a:off x="10503956" y="5610225"/>
          <a:ext cx="360000" cy="864975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1FDE184F-9D05-E4D9-BE89-8CA2E1967CC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B2BFD45B-A4B4-FEA6-BA35-2C8ABBA707B3}"/>
              </a:ext>
            </a:extLst>
          </xdr:cNvPr>
          <xdr:cNvSpPr txBox="1"/>
        </xdr:nvSpPr>
        <xdr:spPr>
          <a:xfrm rot="5400000">
            <a:off x="9927548" y="2036519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71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  <xdr:twoCellAnchor>
    <xdr:from>
      <xdr:col>17</xdr:col>
      <xdr:colOff>74081</xdr:colOff>
      <xdr:row>33</xdr:row>
      <xdr:rowOff>0</xdr:rowOff>
    </xdr:from>
    <xdr:to>
      <xdr:col>17</xdr:col>
      <xdr:colOff>434081</xdr:colOff>
      <xdr:row>33</xdr:row>
      <xdr:rowOff>0</xdr:rowOff>
    </xdr:to>
    <xdr:grpSp>
      <xdr:nvGrpSpPr>
        <xdr:cNvPr id="5" name="Group 12">
          <a:extLst>
            <a:ext uri="{FF2B5EF4-FFF2-40B4-BE49-F238E27FC236}">
              <a16:creationId xmlns:a16="http://schemas.microsoft.com/office/drawing/2014/main" id="{B32A263C-32E0-41D7-A0FB-110A6D2F42C4}"/>
            </a:ext>
          </a:extLst>
        </xdr:cNvPr>
        <xdr:cNvGrpSpPr/>
      </xdr:nvGrpSpPr>
      <xdr:grpSpPr>
        <a:xfrm rot="10800000" flipV="1">
          <a:off x="10380131" y="6505575"/>
          <a:ext cx="360000" cy="0"/>
          <a:chOff x="10039350" y="1885951"/>
          <a:chExt cx="342900" cy="600076"/>
        </a:xfrm>
      </xdr:grpSpPr>
      <xdr:sp macro="" textlink="">
        <xdr:nvSpPr>
          <xdr:cNvPr id="6" name="Chevron 13">
            <a:extLst>
              <a:ext uri="{FF2B5EF4-FFF2-40B4-BE49-F238E27FC236}">
                <a16:creationId xmlns:a16="http://schemas.microsoft.com/office/drawing/2014/main" id="{D98148B8-3020-BA5B-40F3-688318AF1C1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14">
            <a:extLst>
              <a:ext uri="{FF2B5EF4-FFF2-40B4-BE49-F238E27FC236}">
                <a16:creationId xmlns:a16="http://schemas.microsoft.com/office/drawing/2014/main" id="{5523CC15-5D38-CC93-7D98-C82AC96A51AE}"/>
              </a:ext>
            </a:extLst>
          </xdr:cNvPr>
          <xdr:cNvSpPr txBox="1"/>
        </xdr:nvSpPr>
        <xdr:spPr>
          <a:xfrm rot="16200000">
            <a:off x="9941814" y="2022251"/>
            <a:ext cx="529478" cy="32971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4</a:t>
            </a:r>
          </a:p>
        </xdr:txBody>
      </xdr:sp>
    </xdr:grpSp>
    <xdr:clientData/>
  </xdr:twoCellAnchor>
  <xdr:twoCellAnchor>
    <xdr:from>
      <xdr:col>17</xdr:col>
      <xdr:colOff>190500</xdr:colOff>
      <xdr:row>39</xdr:row>
      <xdr:rowOff>57150</xdr:rowOff>
    </xdr:from>
    <xdr:to>
      <xdr:col>18</xdr:col>
      <xdr:colOff>102825</xdr:colOff>
      <xdr:row>42</xdr:row>
      <xdr:rowOff>36300</xdr:rowOff>
    </xdr:to>
    <xdr:grpSp>
      <xdr:nvGrpSpPr>
        <xdr:cNvPr id="8" name="Group 12">
          <a:extLst>
            <a:ext uri="{FF2B5EF4-FFF2-40B4-BE49-F238E27FC236}">
              <a16:creationId xmlns:a16="http://schemas.microsoft.com/office/drawing/2014/main" id="{4BF35E4A-3FCD-4F05-BB42-D6E0284DA2A4}"/>
            </a:ext>
          </a:extLst>
        </xdr:cNvPr>
        <xdr:cNvGrpSpPr/>
      </xdr:nvGrpSpPr>
      <xdr:grpSpPr>
        <a:xfrm>
          <a:off x="10496550" y="6753225"/>
          <a:ext cx="360000" cy="684000"/>
          <a:chOff x="10039350" y="1885951"/>
          <a:chExt cx="342900" cy="600076"/>
        </a:xfrm>
      </xdr:grpSpPr>
      <xdr:sp macro="" textlink="">
        <xdr:nvSpPr>
          <xdr:cNvPr id="9" name="Chevron 13">
            <a:extLst>
              <a:ext uri="{FF2B5EF4-FFF2-40B4-BE49-F238E27FC236}">
                <a16:creationId xmlns:a16="http://schemas.microsoft.com/office/drawing/2014/main" id="{1CD50403-9049-38EC-4C78-90671929CE2B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0" name="TextBox 14">
            <a:extLst>
              <a:ext uri="{FF2B5EF4-FFF2-40B4-BE49-F238E27FC236}">
                <a16:creationId xmlns:a16="http://schemas.microsoft.com/office/drawing/2014/main" id="{74273414-2CA4-0581-2243-815C01D25CAB}"/>
              </a:ext>
            </a:extLst>
          </xdr:cNvPr>
          <xdr:cNvSpPr txBox="1"/>
        </xdr:nvSpPr>
        <xdr:spPr>
          <a:xfrm rot="5400000">
            <a:off x="9948649" y="2036518"/>
            <a:ext cx="536910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th-TH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1</a:t>
            </a:r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72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334E3-377F-4E3E-A597-BB14501DF8D9}">
  <sheetPr>
    <tabColor theme="7" tint="0.79998168889431442"/>
  </sheetPr>
  <dimension ref="A1:AA88"/>
  <sheetViews>
    <sheetView showGridLines="0" tabSelected="1" view="pageBreakPreview" topLeftCell="A16" zoomScaleNormal="120" zoomScaleSheetLayoutView="100" workbookViewId="0">
      <selection activeCell="S11" sqref="S11"/>
    </sheetView>
  </sheetViews>
  <sheetFormatPr defaultRowHeight="18.75" x14ac:dyDescent="0.3"/>
  <cols>
    <col min="1" max="1" width="1.7109375" style="23" customWidth="1"/>
    <col min="2" max="2" width="5.5703125" style="23" customWidth="1"/>
    <col min="3" max="3" width="5.42578125" style="23" customWidth="1"/>
    <col min="4" max="4" width="9.28515625" style="23" customWidth="1"/>
    <col min="5" max="5" width="1.140625" style="23" customWidth="1"/>
    <col min="6" max="6" width="15.85546875" style="23" customWidth="1"/>
    <col min="7" max="7" width="14" style="23" customWidth="1"/>
    <col min="8" max="13" width="11.42578125" style="135" customWidth="1"/>
    <col min="14" max="14" width="1.42578125" style="22" customWidth="1"/>
    <col min="15" max="15" width="23.140625" style="137" customWidth="1"/>
    <col min="16" max="16" width="1.7109375" style="22" customWidth="1"/>
    <col min="17" max="17" width="6.7109375" style="22" customWidth="1"/>
    <col min="18" max="18" width="6.7109375" style="23" customWidth="1"/>
    <col min="19" max="19" width="7.42578125" style="23" customWidth="1"/>
    <col min="20" max="20" width="8.28515625" style="23" bestFit="1" customWidth="1"/>
    <col min="21" max="25" width="7.42578125" style="23" customWidth="1"/>
    <col min="26" max="26" width="2.28515625" style="23" customWidth="1"/>
    <col min="27" max="27" width="4.7109375" style="23" customWidth="1"/>
    <col min="28" max="30" width="5.7109375" style="23" customWidth="1"/>
    <col min="31" max="16384" width="9.140625" style="23"/>
  </cols>
  <sheetData>
    <row r="1" spans="1:26" s="1" customFormat="1" x14ac:dyDescent="0.3">
      <c r="B1" s="2" t="s">
        <v>0</v>
      </c>
      <c r="C1" s="3">
        <v>20.100000000000001</v>
      </c>
      <c r="D1" s="2" t="s">
        <v>1</v>
      </c>
      <c r="E1" s="4"/>
      <c r="F1" s="4"/>
      <c r="G1" s="4"/>
      <c r="H1" s="5"/>
      <c r="I1" s="5"/>
      <c r="J1" s="5"/>
      <c r="K1" s="5"/>
      <c r="L1" s="5"/>
      <c r="M1" s="5"/>
      <c r="O1" s="6"/>
      <c r="P1" s="4"/>
      <c r="Q1" s="4"/>
      <c r="R1" s="4"/>
    </row>
    <row r="2" spans="1:26" s="7" customFormat="1" ht="21.75" x14ac:dyDescent="0.3">
      <c r="B2" s="8" t="s">
        <v>2</v>
      </c>
      <c r="C2" s="3">
        <v>20.100000000000001</v>
      </c>
      <c r="D2" s="2" t="s">
        <v>3</v>
      </c>
      <c r="E2" s="9"/>
      <c r="F2" s="9"/>
      <c r="G2" s="9"/>
      <c r="H2" s="10"/>
      <c r="I2" s="10"/>
      <c r="J2" s="10"/>
      <c r="K2" s="10"/>
      <c r="L2" s="10"/>
      <c r="M2" s="11"/>
      <c r="O2" s="12"/>
      <c r="P2" s="12"/>
      <c r="Q2" s="12"/>
      <c r="R2" s="12"/>
    </row>
    <row r="3" spans="1:26" s="1" customFormat="1" ht="15.75" x14ac:dyDescent="0.25">
      <c r="B3" s="13"/>
      <c r="C3" s="14"/>
      <c r="D3" s="15"/>
      <c r="E3" s="15"/>
      <c r="F3" s="15"/>
      <c r="G3" s="15"/>
      <c r="H3" s="16"/>
      <c r="I3" s="16"/>
      <c r="J3" s="16"/>
      <c r="K3" s="16"/>
      <c r="L3" s="16"/>
      <c r="M3" s="16"/>
      <c r="O3" s="17" t="s">
        <v>4</v>
      </c>
      <c r="P3" s="15"/>
      <c r="Q3" s="15"/>
      <c r="R3" s="15"/>
    </row>
    <row r="4" spans="1:26" ht="3" customHeight="1" x14ac:dyDescent="0.3">
      <c r="A4" s="18"/>
      <c r="B4" s="18"/>
      <c r="C4" s="18"/>
      <c r="D4" s="18"/>
      <c r="E4" s="18"/>
      <c r="F4" s="18"/>
      <c r="G4" s="18"/>
      <c r="H4" s="19">
        <v>10</v>
      </c>
      <c r="I4" s="19"/>
      <c r="J4" s="19"/>
      <c r="K4" s="19"/>
      <c r="L4" s="19"/>
      <c r="M4" s="19"/>
      <c r="N4" s="20"/>
      <c r="O4" s="21"/>
    </row>
    <row r="5" spans="1:26" s="33" customFormat="1" ht="15.75" x14ac:dyDescent="0.5">
      <c r="A5" s="24"/>
      <c r="B5" s="25"/>
      <c r="C5" s="26"/>
      <c r="D5" s="26"/>
      <c r="E5" s="26"/>
      <c r="F5" s="27"/>
      <c r="G5" s="27"/>
      <c r="H5" s="28" t="s">
        <v>5</v>
      </c>
      <c r="I5" s="28"/>
      <c r="J5" s="28"/>
      <c r="K5" s="28"/>
      <c r="L5" s="28"/>
      <c r="M5" s="28"/>
      <c r="N5" s="26"/>
      <c r="O5" s="24"/>
      <c r="P5" s="29"/>
      <c r="Q5" s="29"/>
      <c r="R5" s="30"/>
      <c r="S5" s="31">
        <f>SUM(S7:S13)</f>
        <v>80107</v>
      </c>
      <c r="T5" s="31">
        <f>SUM(T7:T13)</f>
        <v>47385</v>
      </c>
      <c r="U5" s="31">
        <f>SUM(U7:U13)</f>
        <v>19534</v>
      </c>
      <c r="V5" s="31"/>
      <c r="W5" s="31">
        <f>SUM(W7:W13)</f>
        <v>29650</v>
      </c>
      <c r="X5" s="31"/>
      <c r="Y5" s="31">
        <f>SUM(Y7:Y13)</f>
        <v>33352</v>
      </c>
      <c r="Z5" s="32"/>
    </row>
    <row r="6" spans="1:26" s="33" customFormat="1" ht="15.75" x14ac:dyDescent="0.5">
      <c r="A6" s="34" t="s">
        <v>6</v>
      </c>
      <c r="B6" s="34"/>
      <c r="C6" s="34"/>
      <c r="D6" s="34"/>
      <c r="E6" s="35"/>
      <c r="F6" s="36" t="s">
        <v>7</v>
      </c>
      <c r="G6" s="36" t="s">
        <v>8</v>
      </c>
      <c r="H6" s="37" t="s">
        <v>9</v>
      </c>
      <c r="I6" s="28"/>
      <c r="J6" s="37" t="s">
        <v>10</v>
      </c>
      <c r="K6" s="28"/>
      <c r="L6" s="37" t="s">
        <v>11</v>
      </c>
      <c r="M6" s="28"/>
      <c r="N6" s="34" t="s">
        <v>12</v>
      </c>
      <c r="O6" s="34"/>
      <c r="P6" s="29"/>
      <c r="Q6" s="29"/>
      <c r="R6" s="30"/>
      <c r="S6" s="31"/>
      <c r="T6" s="38"/>
      <c r="U6" s="39"/>
      <c r="V6" s="40"/>
      <c r="W6" s="39"/>
      <c r="X6" s="39"/>
      <c r="Y6" s="38"/>
      <c r="Z6" s="32"/>
    </row>
    <row r="7" spans="1:26" s="33" customFormat="1" ht="15.75" x14ac:dyDescent="0.5">
      <c r="A7" s="34"/>
      <c r="B7" s="34"/>
      <c r="C7" s="34"/>
      <c r="D7" s="34"/>
      <c r="E7" s="35"/>
      <c r="F7" s="36" t="s">
        <v>13</v>
      </c>
      <c r="G7" s="36" t="s">
        <v>14</v>
      </c>
      <c r="H7" s="41" t="s">
        <v>8</v>
      </c>
      <c r="I7" s="42" t="s">
        <v>15</v>
      </c>
      <c r="J7" s="41" t="s">
        <v>8</v>
      </c>
      <c r="K7" s="42" t="s">
        <v>15</v>
      </c>
      <c r="L7" s="41" t="s">
        <v>8</v>
      </c>
      <c r="M7" s="42" t="s">
        <v>15</v>
      </c>
      <c r="N7" s="34"/>
      <c r="O7" s="34"/>
      <c r="P7" s="29"/>
      <c r="Q7" s="29"/>
      <c r="R7" s="30"/>
      <c r="S7" s="31">
        <f>+F12+F13+F14+F15+F16+F17+F18+F19</f>
        <v>26093</v>
      </c>
      <c r="T7" s="31">
        <f>+G12+G13+G14+G15+G16+G17+G18+G19</f>
        <v>18081</v>
      </c>
      <c r="U7" s="31">
        <f>+H12+H13+H14+H15+H16+H17+H18+H19</f>
        <v>4890</v>
      </c>
      <c r="V7" s="31"/>
      <c r="W7" s="31">
        <f>+J12+J13+J14+J15+J16+J17+J18+J19</f>
        <v>7011</v>
      </c>
      <c r="X7" s="31"/>
      <c r="Y7" s="31">
        <f>+L12+L13+L14+L15+L16+L17+L18+L19</f>
        <v>13199</v>
      </c>
      <c r="Z7" s="43"/>
    </row>
    <row r="8" spans="1:26" s="33" customFormat="1" ht="15.75" x14ac:dyDescent="0.5">
      <c r="A8" s="44"/>
      <c r="B8" s="45"/>
      <c r="C8" s="46"/>
      <c r="D8" s="46"/>
      <c r="E8" s="46"/>
      <c r="F8" s="47" t="s">
        <v>16</v>
      </c>
      <c r="G8" s="47" t="s">
        <v>17</v>
      </c>
      <c r="H8" s="48" t="s">
        <v>18</v>
      </c>
      <c r="I8" s="49" t="s">
        <v>19</v>
      </c>
      <c r="J8" s="48" t="s">
        <v>18</v>
      </c>
      <c r="K8" s="49" t="s">
        <v>19</v>
      </c>
      <c r="L8" s="48" t="s">
        <v>18</v>
      </c>
      <c r="M8" s="49" t="s">
        <v>19</v>
      </c>
      <c r="N8" s="46"/>
      <c r="O8" s="44"/>
      <c r="P8" s="29"/>
      <c r="Q8" s="29"/>
      <c r="R8" s="30"/>
      <c r="S8" s="31">
        <f>+F21+F22+F23+F24+F25+F26+F27+F28+F29+F30+F31+F32</f>
        <v>11912</v>
      </c>
      <c r="T8" s="31">
        <f>+G21+G22+G23+G24+G25+G26+G27+G28+G29+G30+G31+G32</f>
        <v>6719</v>
      </c>
      <c r="U8" s="31">
        <f>+H21+H22+H23+H24+H25+H26+H27+H28+H29+H30+H31+H32</f>
        <v>3924</v>
      </c>
      <c r="V8" s="31"/>
      <c r="W8" s="31">
        <f>+J21+J22+J23+J24+J25+J26+J27+J28+J29+J30+J31+J32</f>
        <v>4961</v>
      </c>
      <c r="X8" s="31"/>
      <c r="Y8" s="31">
        <f>+L21+L22+L23+L24+L25+L26+L27+L28+L29+L30+L31+L32</f>
        <v>5303</v>
      </c>
      <c r="Z8" s="43"/>
    </row>
    <row r="9" spans="1:26" s="33" customFormat="1" ht="9" customHeight="1" x14ac:dyDescent="0.5">
      <c r="A9" s="50"/>
      <c r="B9" s="39"/>
      <c r="C9" s="35"/>
      <c r="D9" s="35"/>
      <c r="E9" s="35"/>
      <c r="F9" s="36"/>
      <c r="G9" s="36"/>
      <c r="H9" s="41"/>
      <c r="I9" s="51"/>
      <c r="J9" s="41"/>
      <c r="K9" s="51"/>
      <c r="L9" s="41"/>
      <c r="M9" s="51"/>
      <c r="N9" s="35"/>
      <c r="O9" s="50"/>
      <c r="P9" s="29"/>
      <c r="Q9" s="29"/>
      <c r="R9" s="30"/>
      <c r="S9" s="31"/>
      <c r="T9" s="31"/>
      <c r="U9" s="31"/>
      <c r="V9" s="31"/>
      <c r="W9" s="31"/>
      <c r="X9" s="31"/>
      <c r="Y9" s="31"/>
      <c r="Z9" s="43"/>
    </row>
    <row r="10" spans="1:26" s="63" customFormat="1" ht="17.25" x14ac:dyDescent="0.5">
      <c r="A10" s="52" t="s">
        <v>20</v>
      </c>
      <c r="B10" s="53"/>
      <c r="C10" s="54"/>
      <c r="D10" s="54"/>
      <c r="E10" s="55" t="s">
        <v>21</v>
      </c>
      <c r="F10" s="56">
        <v>80107</v>
      </c>
      <c r="G10" s="56">
        <v>47385</v>
      </c>
      <c r="H10" s="56">
        <v>19534</v>
      </c>
      <c r="I10" s="57" t="s">
        <v>22</v>
      </c>
      <c r="J10" s="56" t="s">
        <v>23</v>
      </c>
      <c r="K10" s="57" t="s">
        <v>24</v>
      </c>
      <c r="L10" s="58">
        <v>33352</v>
      </c>
      <c r="M10" s="59" t="s">
        <v>25</v>
      </c>
      <c r="N10" s="53" t="s">
        <v>26</v>
      </c>
      <c r="O10" s="53"/>
      <c r="P10" s="60"/>
      <c r="Q10" s="60"/>
      <c r="R10" s="60"/>
      <c r="S10" s="61">
        <f>+F50+F51+F52</f>
        <v>1540</v>
      </c>
      <c r="T10" s="61">
        <f>+G50+G51+G52</f>
        <v>1359</v>
      </c>
      <c r="U10" s="61">
        <f>+H50+H51+H52</f>
        <v>907</v>
      </c>
      <c r="V10" s="61"/>
      <c r="W10" s="61">
        <f>+J50+J51+J52</f>
        <v>1232</v>
      </c>
      <c r="X10" s="61"/>
      <c r="Y10" s="61">
        <f>+L50+L51+L52</f>
        <v>1215</v>
      </c>
      <c r="Z10" s="62">
        <f t="shared" ref="Z10" si="0">+M50+M51+M52</f>
        <v>267.60000000000002</v>
      </c>
    </row>
    <row r="11" spans="1:26" s="70" customFormat="1" ht="17.100000000000001" customHeight="1" x14ac:dyDescent="0.3">
      <c r="A11" s="53" t="s">
        <v>27</v>
      </c>
      <c r="B11" s="53"/>
      <c r="C11" s="53"/>
      <c r="D11" s="53"/>
      <c r="E11" s="64"/>
      <c r="F11" s="65"/>
      <c r="G11" s="65"/>
      <c r="H11" s="65"/>
      <c r="I11" s="65"/>
      <c r="J11" s="65"/>
      <c r="K11" s="65"/>
      <c r="L11" s="65"/>
      <c r="M11" s="65"/>
      <c r="N11" s="53"/>
      <c r="O11" s="53"/>
      <c r="P11" s="66"/>
      <c r="Q11" s="66"/>
      <c r="R11" s="67"/>
      <c r="S11" s="68">
        <f>+F54+F55</f>
        <v>29770</v>
      </c>
      <c r="T11" s="68">
        <f>+G54+G55</f>
        <v>13328</v>
      </c>
      <c r="U11" s="68">
        <f>+H54+H55</f>
        <v>4590</v>
      </c>
      <c r="V11" s="68"/>
      <c r="W11" s="68">
        <f>+J54+J55</f>
        <v>10552</v>
      </c>
      <c r="X11" s="68"/>
      <c r="Y11" s="68">
        <f>+L54+L55</f>
        <v>8417</v>
      </c>
      <c r="Z11" s="69">
        <f t="shared" ref="Z11" si="1">+M54+M55</f>
        <v>123.1</v>
      </c>
    </row>
    <row r="12" spans="1:26" s="78" customFormat="1" ht="17.100000000000001" customHeight="1" x14ac:dyDescent="0.5">
      <c r="A12" s="71"/>
      <c r="B12" s="72" t="s">
        <v>28</v>
      </c>
      <c r="C12" s="73"/>
      <c r="D12" s="73"/>
      <c r="E12" s="55" t="s">
        <v>21</v>
      </c>
      <c r="F12" s="74" t="s">
        <v>29</v>
      </c>
      <c r="G12" s="74" t="s">
        <v>30</v>
      </c>
      <c r="H12" s="74" t="s">
        <v>31</v>
      </c>
      <c r="I12" s="75" t="s">
        <v>32</v>
      </c>
      <c r="J12" s="74" t="s">
        <v>33</v>
      </c>
      <c r="K12" s="75" t="s">
        <v>34</v>
      </c>
      <c r="L12" s="74" t="s">
        <v>35</v>
      </c>
      <c r="M12" s="75" t="s">
        <v>36</v>
      </c>
      <c r="N12" s="73"/>
      <c r="O12" s="71" t="s">
        <v>37</v>
      </c>
      <c r="P12" s="76"/>
      <c r="Q12" s="76"/>
      <c r="R12" s="76"/>
      <c r="S12" s="31">
        <f>+F57+F58+F59+F60+F61+F62</f>
        <v>1668</v>
      </c>
      <c r="T12" s="31">
        <f>+G57+G58+G59+G60+G61+G62</f>
        <v>1415</v>
      </c>
      <c r="U12" s="31">
        <f>+H57+H58+H59+H60+H61+H62</f>
        <v>939</v>
      </c>
      <c r="V12" s="31"/>
      <c r="W12" s="31">
        <f>+J57+J58+J59+J60+J61+J62</f>
        <v>1101</v>
      </c>
      <c r="X12" s="31"/>
      <c r="Y12" s="31">
        <f>+L57+L58+L59+L60+L61+L62</f>
        <v>1204</v>
      </c>
      <c r="Z12" s="77">
        <f t="shared" ref="Z12" si="2">+M57+M58+M59+M60+M61+M62</f>
        <v>529.9</v>
      </c>
    </row>
    <row r="13" spans="1:26" s="78" customFormat="1" ht="17.100000000000001" customHeight="1" x14ac:dyDescent="0.5">
      <c r="A13" s="71"/>
      <c r="B13" s="72" t="s">
        <v>38</v>
      </c>
      <c r="C13" s="73"/>
      <c r="D13" s="73"/>
      <c r="E13" s="55" t="s">
        <v>21</v>
      </c>
      <c r="F13" s="74" t="s">
        <v>39</v>
      </c>
      <c r="G13" s="74" t="s">
        <v>40</v>
      </c>
      <c r="H13" s="74" t="s">
        <v>41</v>
      </c>
      <c r="I13" s="75" t="s">
        <v>42</v>
      </c>
      <c r="J13" s="74" t="s">
        <v>43</v>
      </c>
      <c r="K13" s="75" t="s">
        <v>44</v>
      </c>
      <c r="L13" s="74" t="s">
        <v>45</v>
      </c>
      <c r="M13" s="75" t="s">
        <v>46</v>
      </c>
      <c r="N13" s="73"/>
      <c r="O13" s="71" t="s">
        <v>47</v>
      </c>
      <c r="P13" s="76"/>
      <c r="Q13" s="76"/>
      <c r="R13" s="76"/>
      <c r="S13" s="31">
        <f>+F64+F65+F66+F67</f>
        <v>9124</v>
      </c>
      <c r="T13" s="31">
        <f>+G64+G65+G66+G67</f>
        <v>6483</v>
      </c>
      <c r="U13" s="31">
        <f>+H64+H65+H66+H67</f>
        <v>4284</v>
      </c>
      <c r="V13" s="31"/>
      <c r="W13" s="31">
        <f>+J64+J65+J66+J67</f>
        <v>4793</v>
      </c>
      <c r="X13" s="31"/>
      <c r="Y13" s="31">
        <f>+L64+L65+L66+L67</f>
        <v>4014</v>
      </c>
      <c r="Z13" s="77">
        <f t="shared" ref="Z13" si="3">+M64+M65+M66+M67</f>
        <v>265.5</v>
      </c>
    </row>
    <row r="14" spans="1:26" s="78" customFormat="1" ht="17.100000000000001" customHeight="1" x14ac:dyDescent="0.5">
      <c r="A14" s="71"/>
      <c r="B14" s="72" t="s">
        <v>48</v>
      </c>
      <c r="C14" s="73"/>
      <c r="D14" s="73"/>
      <c r="E14" s="55" t="s">
        <v>21</v>
      </c>
      <c r="F14" s="75" t="s">
        <v>49</v>
      </c>
      <c r="G14" s="75" t="s">
        <v>50</v>
      </c>
      <c r="H14" s="75" t="s">
        <v>51</v>
      </c>
      <c r="I14" s="75" t="s">
        <v>52</v>
      </c>
      <c r="J14" s="75" t="s">
        <v>53</v>
      </c>
      <c r="K14" s="75" t="s">
        <v>54</v>
      </c>
      <c r="L14" s="75" t="s">
        <v>55</v>
      </c>
      <c r="M14" s="75" t="s">
        <v>56</v>
      </c>
      <c r="N14" s="73"/>
      <c r="O14" s="71" t="s">
        <v>57</v>
      </c>
      <c r="P14" s="76"/>
      <c r="Q14" s="76"/>
      <c r="R14" s="76"/>
      <c r="S14" s="31"/>
      <c r="T14" s="38"/>
      <c r="U14" s="39"/>
      <c r="V14" s="40"/>
      <c r="W14" s="39"/>
      <c r="X14" s="39"/>
      <c r="Y14" s="38"/>
    </row>
    <row r="15" spans="1:26" s="78" customFormat="1" ht="17.100000000000001" customHeight="1" x14ac:dyDescent="0.5">
      <c r="A15" s="71"/>
      <c r="B15" s="72" t="s">
        <v>58</v>
      </c>
      <c r="C15" s="73"/>
      <c r="D15" s="73"/>
      <c r="E15" s="55" t="s">
        <v>21</v>
      </c>
      <c r="F15" s="75" t="s">
        <v>59</v>
      </c>
      <c r="G15" s="75" t="s">
        <v>60</v>
      </c>
      <c r="H15" s="75" t="s">
        <v>61</v>
      </c>
      <c r="I15" s="75" t="s">
        <v>62</v>
      </c>
      <c r="J15" s="75" t="s">
        <v>63</v>
      </c>
      <c r="K15" s="75" t="s">
        <v>64</v>
      </c>
      <c r="L15" s="75" t="s">
        <v>65</v>
      </c>
      <c r="M15" s="75" t="s">
        <v>66</v>
      </c>
      <c r="N15" s="73"/>
      <c r="O15" s="72" t="s">
        <v>67</v>
      </c>
      <c r="P15" s="76"/>
      <c r="Q15" s="76"/>
      <c r="R15" s="76"/>
      <c r="S15" s="77"/>
      <c r="T15" s="79"/>
      <c r="V15" s="80"/>
      <c r="Y15" s="79"/>
    </row>
    <row r="16" spans="1:26" s="78" customFormat="1" ht="17.100000000000001" customHeight="1" x14ac:dyDescent="0.5">
      <c r="A16" s="71"/>
      <c r="B16" s="72" t="s">
        <v>68</v>
      </c>
      <c r="C16" s="73"/>
      <c r="D16" s="73"/>
      <c r="E16" s="55" t="s">
        <v>21</v>
      </c>
      <c r="F16" s="75" t="s">
        <v>69</v>
      </c>
      <c r="G16" s="75" t="s">
        <v>70</v>
      </c>
      <c r="H16" s="75" t="s">
        <v>71</v>
      </c>
      <c r="I16" s="75" t="s">
        <v>72</v>
      </c>
      <c r="J16" s="75" t="s">
        <v>73</v>
      </c>
      <c r="K16" s="75" t="s">
        <v>74</v>
      </c>
      <c r="L16" s="75" t="s">
        <v>75</v>
      </c>
      <c r="M16" s="75" t="s">
        <v>76</v>
      </c>
      <c r="N16" s="73"/>
      <c r="O16" s="71" t="s">
        <v>77</v>
      </c>
      <c r="P16" s="76"/>
      <c r="Q16" s="76"/>
      <c r="R16" s="76"/>
      <c r="S16" s="77"/>
      <c r="T16" s="79"/>
      <c r="V16" s="80"/>
      <c r="Y16" s="79"/>
    </row>
    <row r="17" spans="1:25" s="70" customFormat="1" ht="17.100000000000001" customHeight="1" x14ac:dyDescent="0.3">
      <c r="A17" s="71"/>
      <c r="B17" s="72" t="s">
        <v>78</v>
      </c>
      <c r="C17" s="73"/>
      <c r="D17" s="73"/>
      <c r="E17" s="55" t="s">
        <v>21</v>
      </c>
      <c r="F17" s="75" t="s">
        <v>79</v>
      </c>
      <c r="G17" s="75" t="s">
        <v>80</v>
      </c>
      <c r="H17" s="75" t="s">
        <v>81</v>
      </c>
      <c r="I17" s="75" t="s">
        <v>82</v>
      </c>
      <c r="J17" s="75" t="s">
        <v>83</v>
      </c>
      <c r="K17" s="75" t="s">
        <v>84</v>
      </c>
      <c r="L17" s="75" t="s">
        <v>85</v>
      </c>
      <c r="M17" s="75" t="s">
        <v>86</v>
      </c>
      <c r="N17" s="73"/>
      <c r="O17" s="72" t="s">
        <v>87</v>
      </c>
      <c r="P17" s="67"/>
      <c r="Q17" s="67"/>
      <c r="R17" s="67"/>
      <c r="S17" s="69"/>
      <c r="T17" s="81"/>
      <c r="V17" s="82"/>
      <c r="Y17" s="81"/>
    </row>
    <row r="18" spans="1:25" s="78" customFormat="1" ht="17.100000000000001" customHeight="1" x14ac:dyDescent="0.5">
      <c r="A18" s="71"/>
      <c r="B18" s="72" t="s">
        <v>88</v>
      </c>
      <c r="C18" s="73"/>
      <c r="D18" s="73"/>
      <c r="E18" s="55" t="s">
        <v>21</v>
      </c>
      <c r="F18" s="74" t="s">
        <v>89</v>
      </c>
      <c r="G18" s="75" t="s">
        <v>90</v>
      </c>
      <c r="H18" s="75" t="s">
        <v>91</v>
      </c>
      <c r="I18" s="75" t="s">
        <v>92</v>
      </c>
      <c r="J18" s="75" t="s">
        <v>93</v>
      </c>
      <c r="K18" s="75" t="s">
        <v>94</v>
      </c>
      <c r="L18" s="75" t="s">
        <v>95</v>
      </c>
      <c r="M18" s="75" t="s">
        <v>96</v>
      </c>
      <c r="N18" s="73"/>
      <c r="O18" s="72" t="s">
        <v>97</v>
      </c>
      <c r="P18" s="76"/>
      <c r="Q18" s="76"/>
      <c r="R18" s="76"/>
      <c r="S18" s="77"/>
      <c r="T18" s="79"/>
      <c r="V18" s="80"/>
      <c r="Y18" s="79"/>
    </row>
    <row r="19" spans="1:25" s="78" customFormat="1" ht="17.100000000000001" customHeight="1" x14ac:dyDescent="0.5">
      <c r="A19" s="71"/>
      <c r="B19" s="72" t="s">
        <v>98</v>
      </c>
      <c r="C19" s="73"/>
      <c r="D19" s="73"/>
      <c r="E19" s="55" t="s">
        <v>21</v>
      </c>
      <c r="F19" s="75" t="s">
        <v>99</v>
      </c>
      <c r="G19" s="75" t="s">
        <v>100</v>
      </c>
      <c r="H19" s="75" t="s">
        <v>101</v>
      </c>
      <c r="I19" s="75" t="s">
        <v>102</v>
      </c>
      <c r="J19" s="75" t="s">
        <v>103</v>
      </c>
      <c r="K19" s="75" t="s">
        <v>104</v>
      </c>
      <c r="L19" s="75" t="s">
        <v>105</v>
      </c>
      <c r="M19" s="75" t="s">
        <v>106</v>
      </c>
      <c r="N19" s="73"/>
      <c r="O19" s="72" t="s">
        <v>107</v>
      </c>
      <c r="P19" s="76"/>
      <c r="Q19" s="76"/>
      <c r="R19" s="76"/>
      <c r="S19" s="77"/>
      <c r="T19" s="79"/>
      <c r="V19" s="80"/>
      <c r="Y19" s="79"/>
    </row>
    <row r="20" spans="1:25" s="78" customFormat="1" ht="17.100000000000001" customHeight="1" x14ac:dyDescent="0.5">
      <c r="A20" s="53" t="s">
        <v>108</v>
      </c>
      <c r="B20" s="53"/>
      <c r="C20" s="53"/>
      <c r="D20" s="53"/>
      <c r="E20" s="64"/>
      <c r="F20" s="65"/>
      <c r="G20" s="65"/>
      <c r="H20" s="65"/>
      <c r="I20" s="65"/>
      <c r="J20" s="65"/>
      <c r="K20" s="65"/>
      <c r="L20" s="65"/>
      <c r="M20" s="65"/>
      <c r="N20" s="53"/>
      <c r="O20" s="53"/>
      <c r="P20" s="76"/>
      <c r="Q20" s="76"/>
      <c r="R20" s="76"/>
      <c r="S20" s="77"/>
      <c r="T20" s="79"/>
      <c r="V20" s="80"/>
      <c r="Y20" s="79"/>
    </row>
    <row r="21" spans="1:25" s="78" customFormat="1" ht="17.100000000000001" customHeight="1" x14ac:dyDescent="0.5">
      <c r="A21" s="71"/>
      <c r="B21" s="72" t="s">
        <v>109</v>
      </c>
      <c r="C21" s="73"/>
      <c r="D21" s="73"/>
      <c r="E21" s="55" t="s">
        <v>21</v>
      </c>
      <c r="F21" s="75" t="s">
        <v>110</v>
      </c>
      <c r="G21" s="75" t="s">
        <v>51</v>
      </c>
      <c r="H21" s="75" t="s">
        <v>111</v>
      </c>
      <c r="I21" s="75" t="s">
        <v>112</v>
      </c>
      <c r="J21" s="75" t="s">
        <v>71</v>
      </c>
      <c r="K21" s="75" t="s">
        <v>113</v>
      </c>
      <c r="L21" s="75" t="s">
        <v>114</v>
      </c>
      <c r="M21" s="75" t="s">
        <v>115</v>
      </c>
      <c r="N21" s="73"/>
      <c r="O21" s="71" t="s">
        <v>116</v>
      </c>
      <c r="P21" s="76"/>
      <c r="Q21" s="76"/>
      <c r="R21" s="76"/>
      <c r="S21" s="77"/>
      <c r="T21" s="79"/>
      <c r="V21" s="80"/>
      <c r="Y21" s="79"/>
    </row>
    <row r="22" spans="1:25" s="78" customFormat="1" ht="17.100000000000001" customHeight="1" x14ac:dyDescent="0.5">
      <c r="A22" s="71"/>
      <c r="B22" s="72" t="s">
        <v>117</v>
      </c>
      <c r="C22" s="73"/>
      <c r="D22" s="73"/>
      <c r="E22" s="55" t="s">
        <v>21</v>
      </c>
      <c r="F22" s="75" t="s">
        <v>118</v>
      </c>
      <c r="G22" s="75" t="s">
        <v>119</v>
      </c>
      <c r="H22" s="75" t="s">
        <v>120</v>
      </c>
      <c r="I22" s="75" t="s">
        <v>121</v>
      </c>
      <c r="J22" s="75" t="s">
        <v>122</v>
      </c>
      <c r="K22" s="75" t="s">
        <v>123</v>
      </c>
      <c r="L22" s="75" t="s">
        <v>124</v>
      </c>
      <c r="M22" s="75" t="s">
        <v>125</v>
      </c>
      <c r="N22" s="73"/>
      <c r="O22" s="72" t="s">
        <v>126</v>
      </c>
      <c r="P22" s="76"/>
      <c r="Q22" s="76"/>
      <c r="R22" s="76"/>
      <c r="S22" s="77"/>
      <c r="T22" s="79"/>
      <c r="V22" s="80"/>
      <c r="Y22" s="79"/>
    </row>
    <row r="23" spans="1:25" s="78" customFormat="1" ht="17.100000000000001" customHeight="1" x14ac:dyDescent="0.5">
      <c r="A23" s="71"/>
      <c r="B23" s="72" t="s">
        <v>127</v>
      </c>
      <c r="C23" s="73"/>
      <c r="D23" s="73"/>
      <c r="E23" s="55" t="s">
        <v>21</v>
      </c>
      <c r="F23" s="75" t="s">
        <v>128</v>
      </c>
      <c r="G23" s="75" t="s">
        <v>129</v>
      </c>
      <c r="H23" s="75" t="s">
        <v>130</v>
      </c>
      <c r="I23" s="75" t="s">
        <v>131</v>
      </c>
      <c r="J23" s="75" t="s">
        <v>132</v>
      </c>
      <c r="K23" s="75" t="s">
        <v>133</v>
      </c>
      <c r="L23" s="75" t="s">
        <v>134</v>
      </c>
      <c r="M23" s="75" t="s">
        <v>135</v>
      </c>
      <c r="N23" s="73"/>
      <c r="O23" s="72" t="s">
        <v>136</v>
      </c>
      <c r="P23" s="76"/>
      <c r="Q23" s="76"/>
      <c r="R23" s="76"/>
      <c r="S23" s="77"/>
      <c r="T23" s="79"/>
      <c r="V23" s="80"/>
      <c r="Y23" s="79"/>
    </row>
    <row r="24" spans="1:25" s="78" customFormat="1" ht="17.100000000000001" customHeight="1" x14ac:dyDescent="0.5">
      <c r="A24" s="71"/>
      <c r="B24" s="72" t="s">
        <v>137</v>
      </c>
      <c r="C24" s="73"/>
      <c r="D24" s="73"/>
      <c r="E24" s="55" t="s">
        <v>21</v>
      </c>
      <c r="F24" s="75" t="s">
        <v>138</v>
      </c>
      <c r="G24" s="75" t="s">
        <v>139</v>
      </c>
      <c r="H24" s="75" t="s">
        <v>140</v>
      </c>
      <c r="I24" s="75" t="s">
        <v>141</v>
      </c>
      <c r="J24" s="75" t="s">
        <v>142</v>
      </c>
      <c r="K24" s="75" t="s">
        <v>143</v>
      </c>
      <c r="L24" s="75" t="s">
        <v>144</v>
      </c>
      <c r="M24" s="75" t="s">
        <v>145</v>
      </c>
      <c r="N24" s="73"/>
      <c r="O24" s="72" t="s">
        <v>146</v>
      </c>
      <c r="P24" s="76"/>
      <c r="Q24" s="76"/>
      <c r="R24" s="76"/>
      <c r="S24" s="77"/>
      <c r="T24" s="79"/>
      <c r="V24" s="80"/>
      <c r="Y24" s="79"/>
    </row>
    <row r="25" spans="1:25" s="78" customFormat="1" ht="17.100000000000001" customHeight="1" x14ac:dyDescent="0.5">
      <c r="A25" s="71"/>
      <c r="B25" s="72" t="s">
        <v>147</v>
      </c>
      <c r="C25" s="73"/>
      <c r="D25" s="73"/>
      <c r="E25" s="55" t="s">
        <v>21</v>
      </c>
      <c r="F25" s="74" t="s">
        <v>148</v>
      </c>
      <c r="G25" s="74" t="s">
        <v>149</v>
      </c>
      <c r="H25" s="75" t="s">
        <v>150</v>
      </c>
      <c r="I25" s="75" t="s">
        <v>151</v>
      </c>
      <c r="J25" s="75" t="s">
        <v>152</v>
      </c>
      <c r="K25" s="75" t="s">
        <v>153</v>
      </c>
      <c r="L25" s="74" t="s">
        <v>154</v>
      </c>
      <c r="M25" s="75" t="s">
        <v>155</v>
      </c>
      <c r="N25" s="73"/>
      <c r="O25" s="71" t="s">
        <v>156</v>
      </c>
      <c r="P25" s="76"/>
      <c r="Q25" s="76"/>
      <c r="R25" s="76"/>
      <c r="S25" s="77"/>
      <c r="T25" s="79"/>
      <c r="V25" s="80"/>
      <c r="Y25" s="79"/>
    </row>
    <row r="26" spans="1:25" s="78" customFormat="1" ht="17.100000000000001" customHeight="1" x14ac:dyDescent="0.5">
      <c r="A26" s="71"/>
      <c r="B26" s="72" t="s">
        <v>157</v>
      </c>
      <c r="C26" s="73"/>
      <c r="D26" s="73"/>
      <c r="E26" s="55" t="s">
        <v>21</v>
      </c>
      <c r="F26" s="74" t="s">
        <v>158</v>
      </c>
      <c r="G26" s="74" t="s">
        <v>159</v>
      </c>
      <c r="H26" s="74" t="s">
        <v>160</v>
      </c>
      <c r="I26" s="75" t="s">
        <v>161</v>
      </c>
      <c r="J26" s="75" t="s">
        <v>162</v>
      </c>
      <c r="K26" s="75" t="s">
        <v>163</v>
      </c>
      <c r="L26" s="74" t="s">
        <v>164</v>
      </c>
      <c r="M26" s="75" t="s">
        <v>165</v>
      </c>
      <c r="N26" s="73"/>
      <c r="O26" s="71" t="s">
        <v>166</v>
      </c>
      <c r="P26" s="76"/>
      <c r="Q26" s="76"/>
      <c r="R26" s="76"/>
      <c r="S26" s="77"/>
      <c r="T26" s="79"/>
      <c r="V26" s="80"/>
      <c r="Y26" s="79"/>
    </row>
    <row r="27" spans="1:25" s="78" customFormat="1" ht="17.100000000000001" customHeight="1" x14ac:dyDescent="0.5">
      <c r="A27" s="71"/>
      <c r="B27" s="72" t="s">
        <v>167</v>
      </c>
      <c r="C27" s="73"/>
      <c r="D27" s="73"/>
      <c r="E27" s="55" t="s">
        <v>21</v>
      </c>
      <c r="F27" s="75" t="s">
        <v>168</v>
      </c>
      <c r="G27" s="75" t="s">
        <v>169</v>
      </c>
      <c r="H27" s="75" t="s">
        <v>49</v>
      </c>
      <c r="I27" s="75" t="s">
        <v>170</v>
      </c>
      <c r="J27" s="75" t="s">
        <v>171</v>
      </c>
      <c r="K27" s="75" t="s">
        <v>172</v>
      </c>
      <c r="L27" s="75" t="s">
        <v>173</v>
      </c>
      <c r="M27" s="75" t="s">
        <v>174</v>
      </c>
      <c r="N27" s="73"/>
      <c r="O27" s="71" t="s">
        <v>175</v>
      </c>
      <c r="P27" s="76"/>
      <c r="Q27" s="76"/>
      <c r="R27" s="76"/>
      <c r="S27" s="77"/>
      <c r="T27" s="79"/>
      <c r="V27" s="80"/>
      <c r="Y27" s="79"/>
    </row>
    <row r="28" spans="1:25" s="78" customFormat="1" ht="17.100000000000001" customHeight="1" x14ac:dyDescent="0.5">
      <c r="A28" s="71"/>
      <c r="B28" s="72" t="s">
        <v>176</v>
      </c>
      <c r="C28" s="73"/>
      <c r="D28" s="73"/>
      <c r="E28" s="55" t="s">
        <v>21</v>
      </c>
      <c r="F28" s="75" t="s">
        <v>177</v>
      </c>
      <c r="G28" s="75" t="s">
        <v>178</v>
      </c>
      <c r="H28" s="75" t="s">
        <v>179</v>
      </c>
      <c r="I28" s="75" t="s">
        <v>180</v>
      </c>
      <c r="J28" s="75" t="s">
        <v>181</v>
      </c>
      <c r="K28" s="75" t="s">
        <v>182</v>
      </c>
      <c r="L28" s="75" t="s">
        <v>183</v>
      </c>
      <c r="M28" s="75" t="s">
        <v>184</v>
      </c>
      <c r="N28" s="73"/>
      <c r="O28" s="71" t="s">
        <v>185</v>
      </c>
      <c r="P28" s="76"/>
      <c r="Q28" s="76"/>
      <c r="R28" s="76"/>
      <c r="S28" s="77"/>
      <c r="T28" s="79"/>
      <c r="V28" s="80"/>
      <c r="Y28" s="79"/>
    </row>
    <row r="29" spans="1:25" s="78" customFormat="1" ht="17.100000000000001" customHeight="1" x14ac:dyDescent="0.5">
      <c r="A29" s="71"/>
      <c r="B29" s="72" t="s">
        <v>186</v>
      </c>
      <c r="C29" s="73"/>
      <c r="D29" s="73"/>
      <c r="E29" s="55" t="s">
        <v>21</v>
      </c>
      <c r="F29" s="75" t="s">
        <v>187</v>
      </c>
      <c r="G29" s="75" t="s">
        <v>83</v>
      </c>
      <c r="H29" s="75" t="s">
        <v>83</v>
      </c>
      <c r="I29" s="75" t="s">
        <v>188</v>
      </c>
      <c r="J29" s="75" t="s">
        <v>189</v>
      </c>
      <c r="K29" s="75" t="s">
        <v>190</v>
      </c>
      <c r="L29" s="75" t="s">
        <v>191</v>
      </c>
      <c r="M29" s="75" t="s">
        <v>192</v>
      </c>
      <c r="N29" s="73"/>
      <c r="O29" s="71" t="s">
        <v>193</v>
      </c>
      <c r="P29" s="76"/>
      <c r="Q29" s="76"/>
      <c r="R29" s="76"/>
      <c r="S29" s="77"/>
      <c r="T29" s="79"/>
      <c r="V29" s="80"/>
      <c r="Y29" s="79"/>
    </row>
    <row r="30" spans="1:25" s="78" customFormat="1" ht="17.100000000000001" customHeight="1" x14ac:dyDescent="0.5">
      <c r="A30" s="71"/>
      <c r="B30" s="72" t="s">
        <v>194</v>
      </c>
      <c r="C30" s="73"/>
      <c r="D30" s="73"/>
      <c r="E30" s="55" t="s">
        <v>21</v>
      </c>
      <c r="F30" s="75" t="s">
        <v>195</v>
      </c>
      <c r="G30" s="75" t="s">
        <v>196</v>
      </c>
      <c r="H30" s="75" t="s">
        <v>197</v>
      </c>
      <c r="I30" s="75" t="s">
        <v>198</v>
      </c>
      <c r="J30" s="75" t="s">
        <v>196</v>
      </c>
      <c r="K30" s="75" t="s">
        <v>188</v>
      </c>
      <c r="L30" s="75" t="s">
        <v>199</v>
      </c>
      <c r="M30" s="75" t="s">
        <v>184</v>
      </c>
      <c r="N30" s="73"/>
      <c r="O30" s="71" t="s">
        <v>200</v>
      </c>
      <c r="P30" s="76"/>
      <c r="Q30" s="76"/>
      <c r="R30" s="76"/>
      <c r="S30" s="77"/>
      <c r="T30" s="79"/>
      <c r="V30" s="80"/>
      <c r="Y30" s="79"/>
    </row>
    <row r="31" spans="1:25" s="78" customFormat="1" ht="17.100000000000001" customHeight="1" x14ac:dyDescent="0.5">
      <c r="A31" s="71"/>
      <c r="B31" s="72" t="s">
        <v>201</v>
      </c>
      <c r="C31" s="73"/>
      <c r="D31" s="73"/>
      <c r="E31" s="55" t="s">
        <v>21</v>
      </c>
      <c r="F31" s="75" t="s">
        <v>202</v>
      </c>
      <c r="G31" s="75" t="s">
        <v>142</v>
      </c>
      <c r="H31" s="75" t="s">
        <v>61</v>
      </c>
      <c r="I31" s="75" t="s">
        <v>203</v>
      </c>
      <c r="J31" s="75" t="s">
        <v>204</v>
      </c>
      <c r="K31" s="75" t="s">
        <v>205</v>
      </c>
      <c r="L31" s="75" t="s">
        <v>99</v>
      </c>
      <c r="M31" s="75" t="s">
        <v>125</v>
      </c>
      <c r="N31" s="73"/>
      <c r="O31" s="71" t="s">
        <v>206</v>
      </c>
      <c r="P31" s="76"/>
      <c r="Q31" s="76"/>
      <c r="R31" s="76"/>
      <c r="S31" s="77"/>
      <c r="T31" s="79"/>
      <c r="V31" s="80"/>
      <c r="Y31" s="79"/>
    </row>
    <row r="32" spans="1:25" s="78" customFormat="1" ht="17.100000000000001" customHeight="1" x14ac:dyDescent="0.5">
      <c r="A32" s="71"/>
      <c r="B32" s="72" t="s">
        <v>207</v>
      </c>
      <c r="C32" s="73"/>
      <c r="D32" s="73"/>
      <c r="E32" s="55" t="s">
        <v>21</v>
      </c>
      <c r="F32" s="74" t="s">
        <v>208</v>
      </c>
      <c r="G32" s="74" t="s">
        <v>209</v>
      </c>
      <c r="H32" s="75" t="s">
        <v>210</v>
      </c>
      <c r="I32" s="75" t="s">
        <v>211</v>
      </c>
      <c r="J32" s="75" t="s">
        <v>212</v>
      </c>
      <c r="K32" s="75" t="s">
        <v>213</v>
      </c>
      <c r="L32" s="75" t="s">
        <v>214</v>
      </c>
      <c r="M32" s="75" t="s">
        <v>215</v>
      </c>
      <c r="N32" s="73"/>
      <c r="O32" s="72" t="s">
        <v>216</v>
      </c>
      <c r="P32" s="76"/>
      <c r="Q32" s="76"/>
      <c r="R32" s="76"/>
      <c r="S32" s="77"/>
      <c r="T32" s="79"/>
      <c r="V32" s="80"/>
      <c r="Y32" s="79"/>
    </row>
    <row r="33" spans="1:26" s="84" customFormat="1" ht="0.75" customHeight="1" x14ac:dyDescent="0.5">
      <c r="A33" s="83"/>
      <c r="C33" s="85"/>
      <c r="D33" s="85"/>
      <c r="E33" s="86"/>
      <c r="F33" s="87"/>
      <c r="G33" s="88"/>
      <c r="H33" s="89"/>
      <c r="I33" s="90"/>
      <c r="J33" s="89"/>
      <c r="K33" s="90"/>
      <c r="L33" s="89"/>
      <c r="M33" s="90"/>
      <c r="N33" s="85"/>
      <c r="O33" s="83"/>
      <c r="P33" s="85"/>
      <c r="Q33" s="85"/>
      <c r="R33" s="85"/>
      <c r="S33" s="91"/>
      <c r="T33" s="92"/>
      <c r="V33" s="93"/>
      <c r="Y33" s="92"/>
    </row>
    <row r="34" spans="1:26" s="84" customFormat="1" hidden="1" x14ac:dyDescent="0.5">
      <c r="A34" s="83"/>
      <c r="C34" s="85"/>
      <c r="D34" s="85"/>
      <c r="E34" s="86"/>
      <c r="F34" s="88"/>
      <c r="G34" s="88"/>
      <c r="H34" s="89"/>
      <c r="I34" s="90"/>
      <c r="J34" s="89"/>
      <c r="K34" s="90"/>
      <c r="L34" s="89"/>
      <c r="M34" s="90"/>
      <c r="N34" s="85"/>
      <c r="O34" s="83"/>
      <c r="P34" s="85"/>
      <c r="Q34" s="85"/>
      <c r="R34" s="85"/>
      <c r="S34" s="91"/>
      <c r="T34" s="92"/>
      <c r="V34" s="93"/>
      <c r="Y34" s="92"/>
    </row>
    <row r="35" spans="1:26" hidden="1" x14ac:dyDescent="0.3">
      <c r="B35" s="2"/>
      <c r="C35" s="3"/>
      <c r="D35" s="2"/>
      <c r="E35" s="2"/>
      <c r="F35" s="2"/>
      <c r="G35" s="2"/>
      <c r="H35" s="94"/>
      <c r="I35" s="94"/>
      <c r="J35" s="94"/>
      <c r="K35" s="94"/>
      <c r="L35" s="94"/>
      <c r="M35" s="94"/>
      <c r="N35" s="23"/>
      <c r="O35" s="95"/>
      <c r="P35" s="2"/>
      <c r="Q35" s="2"/>
      <c r="R35" s="2"/>
    </row>
    <row r="36" spans="1:26" hidden="1" x14ac:dyDescent="0.3">
      <c r="B36" s="8"/>
      <c r="C36" s="3"/>
      <c r="D36" s="2"/>
      <c r="E36" s="96"/>
      <c r="F36" s="96"/>
      <c r="G36" s="96"/>
      <c r="H36" s="97"/>
      <c r="I36" s="97"/>
      <c r="J36" s="97"/>
      <c r="K36" s="97"/>
      <c r="L36" s="97"/>
      <c r="M36" s="97"/>
      <c r="N36" s="23"/>
      <c r="O36" s="98"/>
      <c r="P36" s="96"/>
      <c r="Q36" s="96"/>
      <c r="R36" s="96"/>
    </row>
    <row r="37" spans="1:26" s="1" customFormat="1" ht="15.75" hidden="1" x14ac:dyDescent="0.25">
      <c r="B37" s="13"/>
      <c r="C37" s="14"/>
      <c r="D37" s="15"/>
      <c r="E37" s="15"/>
      <c r="F37" s="15"/>
      <c r="G37" s="15"/>
      <c r="H37" s="16"/>
      <c r="I37" s="16"/>
      <c r="J37" s="16"/>
      <c r="K37" s="16"/>
      <c r="L37" s="16"/>
      <c r="M37" s="16"/>
      <c r="O37" s="17"/>
      <c r="P37" s="15"/>
      <c r="Q37" s="15"/>
      <c r="R37" s="15"/>
    </row>
    <row r="38" spans="1:26" ht="3" hidden="1" customHeight="1" x14ac:dyDescent="0.3">
      <c r="A38" s="18"/>
      <c r="B38" s="18"/>
      <c r="C38" s="18"/>
      <c r="D38" s="18"/>
      <c r="E38" s="18"/>
      <c r="F38" s="18"/>
      <c r="G38" s="18"/>
      <c r="H38" s="19"/>
      <c r="I38" s="19"/>
      <c r="J38" s="19"/>
      <c r="K38" s="19"/>
      <c r="L38" s="19"/>
      <c r="M38" s="19"/>
      <c r="N38" s="20"/>
      <c r="O38" s="21"/>
    </row>
    <row r="39" spans="1:26" s="33" customFormat="1" ht="15" x14ac:dyDescent="0.5">
      <c r="A39" s="98"/>
      <c r="B39" s="99"/>
      <c r="C39" s="87"/>
      <c r="D39" s="87"/>
      <c r="E39" s="87"/>
      <c r="G39" s="87"/>
      <c r="H39" s="100"/>
      <c r="I39" s="101"/>
      <c r="J39" s="100"/>
      <c r="K39" s="101"/>
      <c r="L39" s="100"/>
      <c r="M39" s="101"/>
      <c r="N39" s="87"/>
      <c r="P39" s="29"/>
      <c r="Q39" s="29"/>
      <c r="R39" s="30"/>
      <c r="S39" s="43"/>
      <c r="T39" s="102"/>
      <c r="V39" s="103"/>
      <c r="W39" s="104"/>
      <c r="X39" s="104"/>
      <c r="Y39" s="102"/>
      <c r="Z39" s="32"/>
    </row>
    <row r="40" spans="1:26" s="33" customFormat="1" ht="15" x14ac:dyDescent="0.5">
      <c r="A40" s="98"/>
      <c r="B40" s="99"/>
      <c r="C40" s="87"/>
      <c r="D40" s="87"/>
      <c r="E40" s="87"/>
      <c r="G40" s="87"/>
      <c r="H40" s="100"/>
      <c r="I40" s="101"/>
      <c r="J40" s="100"/>
      <c r="K40" s="101"/>
      <c r="L40" s="100"/>
      <c r="M40" s="101"/>
      <c r="N40" s="87"/>
      <c r="P40" s="29"/>
      <c r="Q40" s="29"/>
      <c r="R40" s="30"/>
      <c r="S40" s="43"/>
      <c r="T40" s="102"/>
      <c r="V40" s="103"/>
      <c r="W40" s="104"/>
      <c r="X40" s="104"/>
      <c r="Y40" s="102"/>
      <c r="Z40" s="32"/>
    </row>
    <row r="41" spans="1:26" s="1" customFormat="1" x14ac:dyDescent="0.3">
      <c r="B41" s="2" t="s">
        <v>0</v>
      </c>
      <c r="C41" s="3">
        <v>20.100000000000001</v>
      </c>
      <c r="D41" s="2" t="s">
        <v>217</v>
      </c>
      <c r="E41" s="4"/>
      <c r="F41" s="4"/>
      <c r="G41" s="4"/>
      <c r="H41" s="5"/>
      <c r="I41" s="5"/>
      <c r="J41" s="5"/>
      <c r="K41" s="5"/>
      <c r="L41" s="5"/>
      <c r="M41" s="5"/>
      <c r="O41" s="6"/>
      <c r="P41" s="4"/>
      <c r="Q41" s="4"/>
      <c r="R41" s="4"/>
    </row>
    <row r="42" spans="1:26" s="7" customFormat="1" ht="21.75" x14ac:dyDescent="0.3">
      <c r="B42" s="8" t="s">
        <v>2</v>
      </c>
      <c r="C42" s="3">
        <v>20.100000000000001</v>
      </c>
      <c r="D42" s="2" t="s">
        <v>218</v>
      </c>
      <c r="E42" s="9"/>
      <c r="F42" s="9"/>
      <c r="G42" s="9"/>
      <c r="H42" s="10"/>
      <c r="I42" s="10"/>
      <c r="J42" s="10"/>
      <c r="K42" s="10"/>
      <c r="L42" s="10"/>
      <c r="M42" s="11"/>
      <c r="O42" s="12"/>
      <c r="P42" s="12"/>
      <c r="Q42" s="12"/>
      <c r="R42" s="12"/>
    </row>
    <row r="43" spans="1:26" s="1" customFormat="1" ht="15.75" x14ac:dyDescent="0.25">
      <c r="B43" s="13"/>
      <c r="C43" s="14"/>
      <c r="D43" s="15"/>
      <c r="E43" s="15"/>
      <c r="F43" s="15"/>
      <c r="G43" s="15"/>
      <c r="H43" s="16"/>
      <c r="I43" s="16"/>
      <c r="J43" s="16"/>
      <c r="K43" s="16"/>
      <c r="L43" s="16"/>
      <c r="M43" s="16"/>
      <c r="O43" s="17" t="s">
        <v>4</v>
      </c>
      <c r="P43" s="15"/>
      <c r="Q43" s="15"/>
      <c r="R43" s="15"/>
    </row>
    <row r="44" spans="1:26" ht="3" customHeight="1" x14ac:dyDescent="0.3">
      <c r="A44" s="18"/>
      <c r="B44" s="18"/>
      <c r="C44" s="18"/>
      <c r="D44" s="18"/>
      <c r="E44" s="18"/>
      <c r="F44" s="18"/>
      <c r="G44" s="18"/>
      <c r="H44" s="19">
        <v>10</v>
      </c>
      <c r="I44" s="19"/>
      <c r="J44" s="19"/>
      <c r="K44" s="19"/>
      <c r="L44" s="19"/>
      <c r="M44" s="19"/>
      <c r="N44" s="20"/>
      <c r="O44" s="21"/>
    </row>
    <row r="45" spans="1:26" s="33" customFormat="1" ht="15.75" x14ac:dyDescent="0.5">
      <c r="A45" s="24"/>
      <c r="B45" s="25"/>
      <c r="C45" s="26"/>
      <c r="D45" s="26"/>
      <c r="E45" s="26"/>
      <c r="F45" s="27"/>
      <c r="G45" s="27"/>
      <c r="H45" s="28" t="s">
        <v>5</v>
      </c>
      <c r="I45" s="28"/>
      <c r="J45" s="28"/>
      <c r="K45" s="28"/>
      <c r="L45" s="28"/>
      <c r="M45" s="28"/>
      <c r="N45" s="26"/>
      <c r="O45" s="24"/>
      <c r="P45" s="29"/>
      <c r="Q45" s="29"/>
      <c r="R45" s="30"/>
      <c r="S45" s="43"/>
      <c r="T45" s="102"/>
      <c r="U45" s="104"/>
      <c r="V45" s="103"/>
      <c r="W45" s="104"/>
      <c r="X45" s="104"/>
      <c r="Y45" s="102"/>
      <c r="Z45" s="32"/>
    </row>
    <row r="46" spans="1:26" s="33" customFormat="1" ht="15.75" x14ac:dyDescent="0.5">
      <c r="A46" s="34" t="s">
        <v>6</v>
      </c>
      <c r="B46" s="34"/>
      <c r="C46" s="34"/>
      <c r="D46" s="34"/>
      <c r="E46" s="35"/>
      <c r="F46" s="36" t="s">
        <v>7</v>
      </c>
      <c r="G46" s="36" t="s">
        <v>8</v>
      </c>
      <c r="H46" s="37" t="s">
        <v>9</v>
      </c>
      <c r="I46" s="28"/>
      <c r="J46" s="37" t="s">
        <v>10</v>
      </c>
      <c r="K46" s="28"/>
      <c r="L46" s="37" t="s">
        <v>11</v>
      </c>
      <c r="M46" s="28"/>
      <c r="N46" s="34" t="s">
        <v>12</v>
      </c>
      <c r="O46" s="34"/>
      <c r="P46" s="29"/>
      <c r="Q46" s="29"/>
      <c r="R46" s="30"/>
      <c r="S46" s="43"/>
      <c r="T46" s="102"/>
      <c r="U46" s="104"/>
      <c r="V46" s="105"/>
      <c r="W46" s="104"/>
      <c r="X46" s="104"/>
      <c r="Y46" s="102"/>
      <c r="Z46" s="32"/>
    </row>
    <row r="47" spans="1:26" s="33" customFormat="1" ht="15.75" x14ac:dyDescent="0.5">
      <c r="A47" s="34"/>
      <c r="B47" s="34"/>
      <c r="C47" s="34"/>
      <c r="D47" s="34"/>
      <c r="E47" s="35"/>
      <c r="F47" s="36" t="s">
        <v>13</v>
      </c>
      <c r="G47" s="36" t="s">
        <v>14</v>
      </c>
      <c r="H47" s="41" t="s">
        <v>8</v>
      </c>
      <c r="I47" s="42" t="s">
        <v>15</v>
      </c>
      <c r="J47" s="41" t="s">
        <v>8</v>
      </c>
      <c r="K47" s="42" t="s">
        <v>15</v>
      </c>
      <c r="L47" s="41" t="s">
        <v>8</v>
      </c>
      <c r="M47" s="42" t="s">
        <v>15</v>
      </c>
      <c r="N47" s="34"/>
      <c r="O47" s="34"/>
      <c r="P47" s="29"/>
      <c r="Q47" s="29"/>
      <c r="R47" s="30"/>
      <c r="S47" s="43"/>
      <c r="T47" s="102"/>
      <c r="U47" s="104"/>
      <c r="V47" s="103"/>
      <c r="W47" s="104"/>
      <c r="X47" s="104"/>
      <c r="Y47" s="102"/>
      <c r="Z47" s="32"/>
    </row>
    <row r="48" spans="1:26" s="33" customFormat="1" ht="15.75" x14ac:dyDescent="0.5">
      <c r="A48" s="44"/>
      <c r="B48" s="45"/>
      <c r="C48" s="46"/>
      <c r="D48" s="46"/>
      <c r="E48" s="46"/>
      <c r="F48" s="47" t="s">
        <v>16</v>
      </c>
      <c r="G48" s="47" t="s">
        <v>17</v>
      </c>
      <c r="H48" s="48" t="s">
        <v>18</v>
      </c>
      <c r="I48" s="49" t="s">
        <v>19</v>
      </c>
      <c r="J48" s="48" t="s">
        <v>18</v>
      </c>
      <c r="K48" s="49" t="s">
        <v>19</v>
      </c>
      <c r="L48" s="48" t="s">
        <v>18</v>
      </c>
      <c r="M48" s="49" t="s">
        <v>19</v>
      </c>
      <c r="N48" s="46"/>
      <c r="O48" s="44"/>
      <c r="P48" s="29"/>
      <c r="Q48" s="29"/>
      <c r="R48" s="30"/>
      <c r="S48" s="43"/>
      <c r="T48" s="102"/>
      <c r="U48" s="104"/>
      <c r="V48" s="34"/>
      <c r="W48" s="34"/>
      <c r="X48" s="34"/>
      <c r="Y48" s="34"/>
      <c r="Z48" s="32"/>
    </row>
    <row r="49" spans="1:26" s="33" customFormat="1" ht="17.25" x14ac:dyDescent="0.5">
      <c r="A49" s="53" t="s">
        <v>219</v>
      </c>
      <c r="B49" s="53"/>
      <c r="C49" s="53"/>
      <c r="D49" s="53"/>
      <c r="E49" s="64"/>
      <c r="F49" s="106"/>
      <c r="G49" s="106"/>
      <c r="H49" s="106"/>
      <c r="I49" s="106"/>
      <c r="J49" s="106"/>
      <c r="K49" s="106"/>
      <c r="L49" s="106"/>
      <c r="M49" s="106"/>
      <c r="N49" s="64"/>
      <c r="O49" s="64"/>
      <c r="P49" s="29"/>
      <c r="Q49" s="29"/>
      <c r="R49" s="30"/>
      <c r="S49" s="43"/>
      <c r="T49" s="102"/>
      <c r="V49" s="105"/>
      <c r="W49" s="104"/>
      <c r="X49" s="104"/>
      <c r="Y49" s="102"/>
      <c r="Z49" s="32"/>
    </row>
    <row r="50" spans="1:26" s="99" customFormat="1" ht="16.5" customHeight="1" x14ac:dyDescent="0.5">
      <c r="A50" s="71"/>
      <c r="B50" s="72" t="s">
        <v>220</v>
      </c>
      <c r="C50" s="73"/>
      <c r="D50" s="73"/>
      <c r="E50" s="55" t="s">
        <v>21</v>
      </c>
      <c r="F50" s="75" t="s">
        <v>221</v>
      </c>
      <c r="G50" s="75" t="s">
        <v>222</v>
      </c>
      <c r="H50" s="75" t="s">
        <v>223</v>
      </c>
      <c r="I50" s="75" t="s">
        <v>224</v>
      </c>
      <c r="J50" s="75" t="s">
        <v>225</v>
      </c>
      <c r="K50" s="75" t="s">
        <v>226</v>
      </c>
      <c r="L50" s="75" t="s">
        <v>227</v>
      </c>
      <c r="M50" s="75" t="s">
        <v>198</v>
      </c>
      <c r="N50" s="107"/>
      <c r="O50" s="71" t="s">
        <v>228</v>
      </c>
      <c r="P50" s="87"/>
      <c r="Q50" s="87"/>
      <c r="R50" s="87"/>
      <c r="S50" s="108"/>
      <c r="T50" s="109"/>
      <c r="V50" s="110"/>
      <c r="Y50" s="109"/>
    </row>
    <row r="51" spans="1:26" s="70" customFormat="1" ht="17.25" x14ac:dyDescent="0.3">
      <c r="A51" s="71"/>
      <c r="B51" s="72" t="s">
        <v>229</v>
      </c>
      <c r="C51" s="73"/>
      <c r="D51" s="73"/>
      <c r="E51" s="55" t="s">
        <v>21</v>
      </c>
      <c r="F51" s="75" t="s">
        <v>230</v>
      </c>
      <c r="G51" s="75" t="s">
        <v>231</v>
      </c>
      <c r="H51" s="75" t="s">
        <v>100</v>
      </c>
      <c r="I51" s="75" t="s">
        <v>232</v>
      </c>
      <c r="J51" s="75" t="s">
        <v>233</v>
      </c>
      <c r="K51" s="75" t="s">
        <v>145</v>
      </c>
      <c r="L51" s="75" t="s">
        <v>234</v>
      </c>
      <c r="M51" s="75" t="s">
        <v>235</v>
      </c>
      <c r="N51" s="107"/>
      <c r="O51" s="71" t="s">
        <v>236</v>
      </c>
      <c r="P51" s="67"/>
      <c r="Q51" s="67"/>
      <c r="R51" s="67"/>
      <c r="S51" s="69"/>
      <c r="T51" s="81"/>
      <c r="V51" s="82"/>
      <c r="Y51" s="81"/>
    </row>
    <row r="52" spans="1:26" s="78" customFormat="1" ht="17.25" x14ac:dyDescent="0.5">
      <c r="A52" s="71"/>
      <c r="B52" s="72" t="s">
        <v>237</v>
      </c>
      <c r="C52" s="73"/>
      <c r="D52" s="73"/>
      <c r="E52" s="55" t="s">
        <v>21</v>
      </c>
      <c r="F52" s="75" t="s">
        <v>238</v>
      </c>
      <c r="G52" s="75" t="s">
        <v>239</v>
      </c>
      <c r="H52" s="75" t="s">
        <v>240</v>
      </c>
      <c r="I52" s="75" t="s">
        <v>241</v>
      </c>
      <c r="J52" s="75" t="s">
        <v>242</v>
      </c>
      <c r="K52" s="75" t="s">
        <v>243</v>
      </c>
      <c r="L52" s="75" t="s">
        <v>244</v>
      </c>
      <c r="M52" s="75" t="s">
        <v>245</v>
      </c>
      <c r="N52" s="107"/>
      <c r="O52" s="71" t="s">
        <v>246</v>
      </c>
      <c r="P52" s="76"/>
      <c r="Q52" s="76"/>
      <c r="R52" s="76"/>
      <c r="S52" s="77"/>
      <c r="T52" s="79"/>
      <c r="U52" s="111"/>
      <c r="V52" s="80"/>
      <c r="Y52" s="79"/>
    </row>
    <row r="53" spans="1:26" s="70" customFormat="1" ht="17.25" x14ac:dyDescent="0.3">
      <c r="A53" s="53" t="s">
        <v>247</v>
      </c>
      <c r="B53" s="53"/>
      <c r="C53" s="53"/>
      <c r="D53" s="53"/>
      <c r="E53" s="64"/>
      <c r="F53" s="65"/>
      <c r="G53" s="65"/>
      <c r="H53" s="65"/>
      <c r="I53" s="65"/>
      <c r="J53" s="65"/>
      <c r="K53" s="65"/>
      <c r="L53" s="65"/>
      <c r="M53" s="65"/>
      <c r="N53" s="64"/>
      <c r="O53" s="53"/>
      <c r="P53" s="67"/>
      <c r="Q53" s="67"/>
      <c r="R53" s="67"/>
      <c r="S53" s="69"/>
      <c r="T53" s="81"/>
      <c r="V53" s="82"/>
    </row>
    <row r="54" spans="1:26" s="78" customFormat="1" ht="17.25" x14ac:dyDescent="0.5">
      <c r="A54" s="71"/>
      <c r="B54" s="72" t="s">
        <v>248</v>
      </c>
      <c r="C54" s="73"/>
      <c r="D54" s="73"/>
      <c r="E54" s="55" t="s">
        <v>21</v>
      </c>
      <c r="F54" s="74" t="s">
        <v>249</v>
      </c>
      <c r="G54" s="74" t="s">
        <v>250</v>
      </c>
      <c r="H54" s="74" t="s">
        <v>251</v>
      </c>
      <c r="I54" s="75" t="s">
        <v>252</v>
      </c>
      <c r="J54" s="74" t="s">
        <v>253</v>
      </c>
      <c r="K54" s="75" t="s">
        <v>254</v>
      </c>
      <c r="L54" s="74" t="s">
        <v>255</v>
      </c>
      <c r="M54" s="75" t="s">
        <v>256</v>
      </c>
      <c r="N54" s="107"/>
      <c r="O54" s="71" t="s">
        <v>257</v>
      </c>
      <c r="P54" s="76"/>
      <c r="Q54" s="76"/>
      <c r="R54" s="76"/>
      <c r="S54" s="77"/>
      <c r="T54" s="79"/>
      <c r="U54" s="111"/>
      <c r="V54" s="80"/>
    </row>
    <row r="55" spans="1:26" s="78" customFormat="1" ht="17.25" x14ac:dyDescent="0.5">
      <c r="A55" s="71"/>
      <c r="B55" s="72" t="s">
        <v>258</v>
      </c>
      <c r="C55" s="73"/>
      <c r="D55" s="73"/>
      <c r="E55" s="55" t="s">
        <v>21</v>
      </c>
      <c r="F55" s="74" t="s">
        <v>259</v>
      </c>
      <c r="G55" s="74" t="s">
        <v>260</v>
      </c>
      <c r="H55" s="74" t="s">
        <v>261</v>
      </c>
      <c r="I55" s="75" t="s">
        <v>262</v>
      </c>
      <c r="J55" s="74" t="s">
        <v>263</v>
      </c>
      <c r="K55" s="75" t="s">
        <v>264</v>
      </c>
      <c r="L55" s="74" t="s">
        <v>265</v>
      </c>
      <c r="M55" s="75" t="s">
        <v>266</v>
      </c>
      <c r="N55" s="107"/>
      <c r="O55" s="71" t="s">
        <v>267</v>
      </c>
      <c r="P55" s="76"/>
      <c r="Q55" s="76"/>
      <c r="R55" s="76"/>
      <c r="S55" s="77"/>
      <c r="T55" s="79"/>
      <c r="U55" s="111"/>
      <c r="V55" s="80"/>
    </row>
    <row r="56" spans="1:26" s="78" customFormat="1" ht="17.25" x14ac:dyDescent="0.5">
      <c r="A56" s="53" t="s">
        <v>268</v>
      </c>
      <c r="B56" s="53"/>
      <c r="C56" s="53"/>
      <c r="D56" s="53"/>
      <c r="E56" s="64"/>
      <c r="F56" s="65"/>
      <c r="G56" s="65"/>
      <c r="H56" s="65"/>
      <c r="I56" s="65"/>
      <c r="J56" s="65"/>
      <c r="K56" s="65"/>
      <c r="L56" s="65"/>
      <c r="M56" s="65"/>
      <c r="N56" s="64"/>
      <c r="O56" s="53"/>
      <c r="P56" s="76"/>
      <c r="Q56" s="76"/>
      <c r="R56" s="76"/>
      <c r="S56" s="77"/>
      <c r="T56" s="79"/>
      <c r="U56" s="111"/>
      <c r="V56" s="80"/>
    </row>
    <row r="57" spans="1:26" s="70" customFormat="1" ht="17.25" x14ac:dyDescent="0.3">
      <c r="A57" s="71"/>
      <c r="B57" s="72" t="s">
        <v>269</v>
      </c>
      <c r="C57" s="73"/>
      <c r="D57" s="73"/>
      <c r="E57" s="55" t="s">
        <v>21</v>
      </c>
      <c r="F57" s="75" t="s">
        <v>270</v>
      </c>
      <c r="G57" s="75" t="s">
        <v>271</v>
      </c>
      <c r="H57" s="75" t="s">
        <v>120</v>
      </c>
      <c r="I57" s="75" t="s">
        <v>272</v>
      </c>
      <c r="J57" s="75" t="s">
        <v>273</v>
      </c>
      <c r="K57" s="75" t="s">
        <v>274</v>
      </c>
      <c r="L57" s="75" t="s">
        <v>128</v>
      </c>
      <c r="M57" s="75" t="s">
        <v>275</v>
      </c>
      <c r="N57" s="107"/>
      <c r="O57" s="72" t="s">
        <v>276</v>
      </c>
      <c r="P57" s="67"/>
      <c r="Q57" s="67"/>
      <c r="R57" s="67"/>
      <c r="S57" s="69"/>
      <c r="T57" s="81"/>
      <c r="V57" s="82"/>
    </row>
    <row r="58" spans="1:26" s="78" customFormat="1" ht="17.25" x14ac:dyDescent="0.5">
      <c r="A58" s="71"/>
      <c r="B58" s="72" t="s">
        <v>277</v>
      </c>
      <c r="C58" s="73"/>
      <c r="D58" s="73"/>
      <c r="E58" s="55" t="s">
        <v>21</v>
      </c>
      <c r="F58" s="75" t="s">
        <v>278</v>
      </c>
      <c r="G58" s="75" t="s">
        <v>238</v>
      </c>
      <c r="H58" s="75" t="s">
        <v>189</v>
      </c>
      <c r="I58" s="75" t="s">
        <v>279</v>
      </c>
      <c r="J58" s="75" t="s">
        <v>280</v>
      </c>
      <c r="K58" s="75" t="s">
        <v>281</v>
      </c>
      <c r="L58" s="75" t="s">
        <v>282</v>
      </c>
      <c r="M58" s="75" t="s">
        <v>283</v>
      </c>
      <c r="N58" s="107"/>
      <c r="O58" s="72" t="s">
        <v>284</v>
      </c>
      <c r="P58" s="76"/>
      <c r="Q58" s="76"/>
      <c r="R58" s="76"/>
      <c r="S58" s="77"/>
      <c r="T58" s="79"/>
      <c r="U58" s="111"/>
      <c r="V58" s="80"/>
    </row>
    <row r="59" spans="1:26" s="78" customFormat="1" ht="17.25" x14ac:dyDescent="0.5">
      <c r="A59" s="71"/>
      <c r="B59" s="112" t="s">
        <v>285</v>
      </c>
      <c r="C59" s="73"/>
      <c r="D59" s="73"/>
      <c r="E59" s="55" t="s">
        <v>21</v>
      </c>
      <c r="F59" s="75" t="s">
        <v>139</v>
      </c>
      <c r="G59" s="75" t="s">
        <v>286</v>
      </c>
      <c r="H59" s="75" t="s">
        <v>287</v>
      </c>
      <c r="I59" s="75" t="s">
        <v>288</v>
      </c>
      <c r="J59" s="75" t="s">
        <v>61</v>
      </c>
      <c r="K59" s="75" t="s">
        <v>289</v>
      </c>
      <c r="L59" s="75" t="s">
        <v>290</v>
      </c>
      <c r="M59" s="75" t="s">
        <v>291</v>
      </c>
      <c r="N59" s="107"/>
      <c r="O59" s="72" t="s">
        <v>292</v>
      </c>
      <c r="P59" s="76"/>
      <c r="Q59" s="76"/>
      <c r="R59" s="76"/>
      <c r="S59" s="77"/>
      <c r="T59" s="79"/>
      <c r="U59" s="111"/>
      <c r="V59" s="80"/>
    </row>
    <row r="60" spans="1:26" s="70" customFormat="1" ht="17.25" x14ac:dyDescent="0.3">
      <c r="A60" s="71"/>
      <c r="B60" s="72" t="s">
        <v>293</v>
      </c>
      <c r="C60" s="73"/>
      <c r="D60" s="73"/>
      <c r="E60" s="55" t="s">
        <v>21</v>
      </c>
      <c r="F60" s="75" t="s">
        <v>294</v>
      </c>
      <c r="G60" s="75" t="s">
        <v>295</v>
      </c>
      <c r="H60" s="75" t="s">
        <v>296</v>
      </c>
      <c r="I60" s="75" t="s">
        <v>297</v>
      </c>
      <c r="J60" s="75" t="s">
        <v>298</v>
      </c>
      <c r="K60" s="75" t="s">
        <v>299</v>
      </c>
      <c r="L60" s="75" t="s">
        <v>129</v>
      </c>
      <c r="M60" s="75" t="s">
        <v>300</v>
      </c>
      <c r="N60" s="107"/>
      <c r="O60" s="71" t="s">
        <v>301</v>
      </c>
      <c r="P60" s="67"/>
      <c r="Q60" s="67"/>
      <c r="R60" s="67"/>
      <c r="S60" s="69"/>
      <c r="T60" s="81"/>
      <c r="V60" s="82"/>
      <c r="Y60" s="81"/>
    </row>
    <row r="61" spans="1:26" s="78" customFormat="1" ht="17.25" x14ac:dyDescent="0.3">
      <c r="A61" s="72"/>
      <c r="B61" s="72" t="s">
        <v>302</v>
      </c>
      <c r="C61" s="72"/>
      <c r="D61" s="72"/>
      <c r="E61" s="55" t="s">
        <v>21</v>
      </c>
      <c r="F61" s="75" t="s">
        <v>303</v>
      </c>
      <c r="G61" s="75" t="s">
        <v>304</v>
      </c>
      <c r="H61" s="75" t="s">
        <v>305</v>
      </c>
      <c r="I61" s="75" t="s">
        <v>306</v>
      </c>
      <c r="J61" s="75" t="s">
        <v>244</v>
      </c>
      <c r="K61" s="75" t="s">
        <v>307</v>
      </c>
      <c r="L61" s="75" t="s">
        <v>308</v>
      </c>
      <c r="M61" s="75" t="s">
        <v>309</v>
      </c>
      <c r="N61" s="113"/>
      <c r="O61" s="72" t="s">
        <v>310</v>
      </c>
      <c r="P61" s="76"/>
      <c r="Q61" s="76"/>
      <c r="R61" s="76"/>
      <c r="S61" s="77"/>
      <c r="T61" s="79"/>
      <c r="V61" s="80"/>
      <c r="Y61" s="79"/>
    </row>
    <row r="62" spans="1:26" s="78" customFormat="1" ht="17.25" x14ac:dyDescent="0.3">
      <c r="A62" s="72"/>
      <c r="B62" s="72" t="s">
        <v>311</v>
      </c>
      <c r="C62" s="72"/>
      <c r="D62" s="72"/>
      <c r="E62" s="55" t="s">
        <v>21</v>
      </c>
      <c r="F62" s="75" t="s">
        <v>312</v>
      </c>
      <c r="G62" s="75" t="s">
        <v>313</v>
      </c>
      <c r="H62" s="75" t="s">
        <v>314</v>
      </c>
      <c r="I62" s="75" t="s">
        <v>315</v>
      </c>
      <c r="J62" s="75" t="s">
        <v>316</v>
      </c>
      <c r="K62" s="75" t="s">
        <v>317</v>
      </c>
      <c r="L62" s="75" t="s">
        <v>318</v>
      </c>
      <c r="M62" s="75" t="s">
        <v>319</v>
      </c>
      <c r="N62" s="113"/>
      <c r="O62" s="72" t="s">
        <v>320</v>
      </c>
      <c r="P62" s="76"/>
      <c r="Q62" s="76"/>
      <c r="R62" s="76"/>
      <c r="S62" s="77"/>
      <c r="T62" s="79"/>
      <c r="V62" s="80"/>
      <c r="Y62" s="79"/>
    </row>
    <row r="63" spans="1:26" s="78" customFormat="1" ht="17.25" x14ac:dyDescent="0.5">
      <c r="A63" s="53" t="s">
        <v>321</v>
      </c>
      <c r="B63" s="53"/>
      <c r="C63" s="53"/>
      <c r="D63" s="53"/>
      <c r="E63" s="64"/>
      <c r="F63" s="65"/>
      <c r="G63" s="65"/>
      <c r="H63" s="65"/>
      <c r="I63" s="65"/>
      <c r="J63" s="65"/>
      <c r="K63" s="65"/>
      <c r="L63" s="65"/>
      <c r="M63" s="65"/>
      <c r="N63" s="64"/>
      <c r="O63" s="53"/>
      <c r="P63" s="76"/>
      <c r="Q63" s="76"/>
      <c r="R63" s="76"/>
      <c r="S63" s="77"/>
      <c r="T63" s="79"/>
      <c r="V63" s="80"/>
      <c r="Y63" s="79"/>
    </row>
    <row r="64" spans="1:26" s="78" customFormat="1" ht="17.25" x14ac:dyDescent="0.5">
      <c r="A64" s="71"/>
      <c r="B64" s="72" t="s">
        <v>322</v>
      </c>
      <c r="C64" s="73"/>
      <c r="D64" s="73"/>
      <c r="E64" s="55" t="s">
        <v>21</v>
      </c>
      <c r="F64" s="75" t="s">
        <v>323</v>
      </c>
      <c r="G64" s="75" t="s">
        <v>324</v>
      </c>
      <c r="H64" s="75" t="s">
        <v>325</v>
      </c>
      <c r="I64" s="75" t="s">
        <v>326</v>
      </c>
      <c r="J64" s="75" t="s">
        <v>327</v>
      </c>
      <c r="K64" s="75" t="s">
        <v>328</v>
      </c>
      <c r="L64" s="75" t="s">
        <v>329</v>
      </c>
      <c r="M64" s="75" t="s">
        <v>330</v>
      </c>
      <c r="N64" s="114"/>
      <c r="O64" s="71" t="s">
        <v>331</v>
      </c>
      <c r="P64" s="76"/>
      <c r="Q64" s="76"/>
      <c r="R64" s="76"/>
      <c r="S64" s="77"/>
      <c r="T64" s="79"/>
      <c r="V64" s="80"/>
      <c r="Y64" s="79"/>
    </row>
    <row r="65" spans="1:27" s="70" customFormat="1" ht="17.25" x14ac:dyDescent="0.3">
      <c r="A65" s="71"/>
      <c r="B65" s="72" t="s">
        <v>332</v>
      </c>
      <c r="C65" s="73"/>
      <c r="D65" s="73"/>
      <c r="E65" s="55" t="s">
        <v>21</v>
      </c>
      <c r="F65" s="75" t="s">
        <v>333</v>
      </c>
      <c r="G65" s="75" t="s">
        <v>334</v>
      </c>
      <c r="H65" s="75" t="s">
        <v>335</v>
      </c>
      <c r="I65" s="75" t="s">
        <v>336</v>
      </c>
      <c r="J65" s="75" t="s">
        <v>337</v>
      </c>
      <c r="K65" s="75" t="s">
        <v>338</v>
      </c>
      <c r="L65" s="75" t="s">
        <v>339</v>
      </c>
      <c r="M65" s="75" t="s">
        <v>340</v>
      </c>
      <c r="N65" s="114"/>
      <c r="O65" s="71" t="s">
        <v>341</v>
      </c>
      <c r="U65" s="115"/>
      <c r="Y65" s="116"/>
    </row>
    <row r="66" spans="1:27" s="70" customFormat="1" ht="17.25" x14ac:dyDescent="0.3">
      <c r="A66" s="71"/>
      <c r="B66" s="72" t="s">
        <v>342</v>
      </c>
      <c r="C66" s="73"/>
      <c r="D66" s="73"/>
      <c r="E66" s="55" t="s">
        <v>21</v>
      </c>
      <c r="F66" s="74" t="s">
        <v>343</v>
      </c>
      <c r="G66" s="74" t="s">
        <v>344</v>
      </c>
      <c r="H66" s="74" t="s">
        <v>345</v>
      </c>
      <c r="I66" s="75" t="s">
        <v>346</v>
      </c>
      <c r="J66" s="74" t="s">
        <v>347</v>
      </c>
      <c r="K66" s="75" t="s">
        <v>348</v>
      </c>
      <c r="L66" s="74" t="s">
        <v>349</v>
      </c>
      <c r="M66" s="75" t="s">
        <v>346</v>
      </c>
      <c r="N66" s="114"/>
      <c r="O66" s="71" t="s">
        <v>350</v>
      </c>
      <c r="U66" s="115"/>
      <c r="Y66" s="116"/>
    </row>
    <row r="67" spans="1:27" s="70" customFormat="1" ht="17.25" x14ac:dyDescent="0.3">
      <c r="A67" s="71"/>
      <c r="B67" s="72" t="s">
        <v>351</v>
      </c>
      <c r="C67" s="73"/>
      <c r="D67" s="73"/>
      <c r="E67" s="55" t="s">
        <v>21</v>
      </c>
      <c r="F67" s="74" t="s">
        <v>352</v>
      </c>
      <c r="G67" s="74" t="s">
        <v>353</v>
      </c>
      <c r="H67" s="75" t="s">
        <v>354</v>
      </c>
      <c r="I67" s="75" t="s">
        <v>355</v>
      </c>
      <c r="J67" s="74" t="s">
        <v>95</v>
      </c>
      <c r="K67" s="75" t="s">
        <v>356</v>
      </c>
      <c r="L67" s="75" t="s">
        <v>357</v>
      </c>
      <c r="M67" s="75" t="s">
        <v>358</v>
      </c>
      <c r="N67" s="114"/>
      <c r="O67" s="71" t="s">
        <v>359</v>
      </c>
      <c r="P67" s="67"/>
      <c r="Q67" s="67"/>
      <c r="R67" s="67"/>
      <c r="S67" s="69"/>
      <c r="T67" s="81"/>
      <c r="V67" s="82"/>
      <c r="Y67" s="81"/>
    </row>
    <row r="68" spans="1:27" s="78" customFormat="1" ht="17.25" x14ac:dyDescent="0.5">
      <c r="A68" s="117"/>
      <c r="B68" s="118"/>
      <c r="C68" s="119"/>
      <c r="D68" s="119"/>
      <c r="E68" s="120"/>
      <c r="F68" s="121"/>
      <c r="G68" s="121"/>
      <c r="H68" s="122"/>
      <c r="I68" s="123"/>
      <c r="J68" s="122"/>
      <c r="K68" s="123"/>
      <c r="L68" s="122"/>
      <c r="M68" s="123"/>
      <c r="N68" s="124"/>
      <c r="O68" s="125"/>
      <c r="P68" s="76"/>
      <c r="Q68" s="76"/>
      <c r="R68" s="76"/>
      <c r="S68" s="77"/>
      <c r="T68" s="79"/>
      <c r="V68" s="80"/>
      <c r="Y68" s="79"/>
    </row>
    <row r="69" spans="1:27" s="78" customFormat="1" ht="3" customHeight="1" x14ac:dyDescent="0.15">
      <c r="A69" s="126"/>
      <c r="B69" s="126"/>
      <c r="C69" s="126"/>
      <c r="D69" s="126"/>
      <c r="E69" s="126"/>
      <c r="F69" s="126"/>
      <c r="G69" s="126"/>
      <c r="H69" s="127"/>
      <c r="I69" s="127"/>
      <c r="J69" s="127"/>
      <c r="K69" s="127"/>
      <c r="L69" s="127"/>
      <c r="M69" s="127"/>
      <c r="N69" s="128"/>
      <c r="O69" s="129"/>
      <c r="P69" s="76"/>
      <c r="Q69" s="76"/>
      <c r="R69" s="76"/>
      <c r="S69" s="77"/>
      <c r="T69" s="79"/>
      <c r="V69" s="80"/>
      <c r="Y69" s="79"/>
    </row>
    <row r="70" spans="1:27" s="78" customFormat="1" ht="17.25" x14ac:dyDescent="0.5">
      <c r="A70" s="130" t="s">
        <v>360</v>
      </c>
      <c r="B70" s="131"/>
      <c r="C70" s="130" t="s">
        <v>361</v>
      </c>
      <c r="D70" s="130"/>
      <c r="E70" s="130"/>
      <c r="F70" s="130"/>
      <c r="G70" s="130"/>
      <c r="H70" s="132"/>
      <c r="I70" s="133" t="s">
        <v>362</v>
      </c>
      <c r="J70" s="132"/>
      <c r="K70" s="132"/>
      <c r="L70" s="132"/>
      <c r="M70" s="132"/>
      <c r="N70" s="130"/>
      <c r="O70" s="134"/>
      <c r="P70" s="76"/>
      <c r="Q70" s="76"/>
      <c r="R70" s="76"/>
      <c r="S70" s="77"/>
      <c r="T70" s="79"/>
      <c r="V70" s="80"/>
      <c r="Y70" s="79"/>
    </row>
    <row r="71" spans="1:27" s="78" customFormat="1" ht="17.25" x14ac:dyDescent="0.5">
      <c r="A71" s="130"/>
      <c r="B71" s="131"/>
      <c r="C71" s="130"/>
      <c r="D71" s="130"/>
      <c r="E71" s="130"/>
      <c r="F71" s="130"/>
      <c r="G71" s="130"/>
      <c r="H71" s="132"/>
      <c r="I71" s="133"/>
      <c r="J71" s="132"/>
      <c r="K71" s="132"/>
      <c r="L71" s="132"/>
      <c r="M71" s="132"/>
      <c r="N71" s="130"/>
      <c r="O71" s="134"/>
      <c r="P71" s="76"/>
      <c r="Q71" s="76"/>
      <c r="R71" s="76"/>
      <c r="S71" s="77"/>
      <c r="T71" s="79"/>
      <c r="V71" s="80"/>
      <c r="Y71" s="79"/>
    </row>
    <row r="72" spans="1:27" s="78" customFormat="1" ht="17.25" x14ac:dyDescent="0.5">
      <c r="A72" s="130"/>
      <c r="B72" s="131"/>
      <c r="C72" s="130"/>
      <c r="D72" s="130"/>
      <c r="E72" s="130"/>
      <c r="F72" s="130"/>
      <c r="G72" s="130"/>
      <c r="H72" s="132"/>
      <c r="I72" s="133"/>
      <c r="J72" s="132"/>
      <c r="K72" s="132"/>
      <c r="L72" s="132"/>
      <c r="M72" s="132"/>
      <c r="N72" s="130"/>
      <c r="O72" s="134"/>
      <c r="P72" s="76"/>
      <c r="Q72" s="76"/>
      <c r="R72" s="76"/>
      <c r="S72" s="77"/>
      <c r="T72" s="79"/>
      <c r="V72" s="80"/>
      <c r="Y72" s="79"/>
    </row>
    <row r="73" spans="1:27" s="78" customFormat="1" ht="17.25" x14ac:dyDescent="0.3">
      <c r="A73" s="33"/>
      <c r="B73" s="70"/>
      <c r="C73" s="33"/>
      <c r="D73" s="33"/>
      <c r="E73" s="33"/>
      <c r="F73" s="33"/>
      <c r="G73" s="1"/>
      <c r="H73" s="135"/>
      <c r="I73" s="136"/>
      <c r="J73" s="135"/>
      <c r="K73" s="135"/>
      <c r="L73" s="135"/>
      <c r="M73" s="135"/>
      <c r="N73" s="22"/>
      <c r="O73" s="137"/>
      <c r="P73" s="76"/>
      <c r="Q73" s="76"/>
      <c r="R73" s="76"/>
      <c r="S73" s="77"/>
      <c r="T73" s="79"/>
      <c r="V73" s="80"/>
      <c r="Y73" s="79"/>
    </row>
    <row r="74" spans="1:27" s="99" customFormat="1" ht="3" customHeight="1" x14ac:dyDescent="0.3">
      <c r="A74" s="33"/>
      <c r="B74" s="23"/>
      <c r="C74" s="33"/>
      <c r="D74" s="33"/>
      <c r="E74" s="33"/>
      <c r="F74" s="33"/>
      <c r="G74" s="1"/>
      <c r="H74" s="135"/>
      <c r="I74" s="135"/>
      <c r="J74" s="135"/>
      <c r="K74" s="135"/>
      <c r="L74" s="135"/>
      <c r="M74" s="135"/>
      <c r="N74" s="22"/>
      <c r="O74" s="137"/>
      <c r="P74" s="87"/>
      <c r="Q74" s="87"/>
      <c r="R74" s="87"/>
      <c r="S74" s="108"/>
      <c r="T74" s="109"/>
      <c r="V74" s="110"/>
      <c r="Y74" s="109"/>
    </row>
    <row r="75" spans="1:27" s="128" customFormat="1" ht="3" customHeight="1" x14ac:dyDescent="0.3">
      <c r="A75" s="23"/>
      <c r="B75" s="23"/>
      <c r="C75" s="23"/>
      <c r="D75" s="23"/>
      <c r="E75" s="23"/>
      <c r="F75" s="23"/>
      <c r="G75" s="23"/>
      <c r="H75" s="135"/>
      <c r="I75" s="135"/>
      <c r="J75" s="135"/>
      <c r="K75" s="135"/>
      <c r="L75" s="135"/>
      <c r="M75" s="135"/>
      <c r="N75" s="22"/>
      <c r="O75" s="137"/>
    </row>
    <row r="76" spans="1:27" s="130" customFormat="1" ht="14.25" customHeight="1" x14ac:dyDescent="0.3">
      <c r="A76" s="23"/>
      <c r="B76" s="23"/>
      <c r="C76" s="23"/>
      <c r="D76" s="23"/>
      <c r="E76" s="23"/>
      <c r="F76" s="23"/>
      <c r="G76" s="23"/>
      <c r="H76" s="135"/>
      <c r="I76" s="135"/>
      <c r="J76" s="135"/>
      <c r="K76" s="135"/>
      <c r="L76" s="135"/>
      <c r="M76" s="135"/>
      <c r="N76" s="22"/>
      <c r="O76" s="137"/>
    </row>
    <row r="77" spans="1:27" s="70" customFormat="1" ht="25.5" customHeight="1" x14ac:dyDescent="0.3">
      <c r="A77" s="23"/>
      <c r="B77" s="23"/>
      <c r="C77" s="23"/>
      <c r="D77" s="23"/>
      <c r="E77" s="23"/>
      <c r="F77" s="23"/>
      <c r="G77" s="23"/>
      <c r="H77" s="135"/>
      <c r="I77" s="135"/>
      <c r="J77" s="135"/>
      <c r="K77" s="135"/>
      <c r="L77" s="135"/>
      <c r="M77" s="135"/>
      <c r="N77" s="22"/>
      <c r="O77" s="137"/>
      <c r="P77" s="22"/>
      <c r="Q77" s="22"/>
      <c r="R77" s="1"/>
      <c r="S77" s="1"/>
      <c r="T77" s="1"/>
      <c r="U77" s="1"/>
      <c r="V77" s="1"/>
      <c r="W77" s="1"/>
      <c r="X77" s="1"/>
      <c r="Y77" s="1"/>
      <c r="Z77" s="7"/>
      <c r="AA77" s="1"/>
    </row>
    <row r="78" spans="1:27" ht="25.5" customHeight="1" x14ac:dyDescent="0.3"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25.5" customHeight="1" x14ac:dyDescent="0.3"/>
    <row r="80" spans="1:27" ht="25.5" customHeight="1" x14ac:dyDescent="0.3"/>
    <row r="81" ht="25.5" customHeight="1" x14ac:dyDescent="0.3"/>
    <row r="82" ht="25.5" customHeight="1" x14ac:dyDescent="0.3"/>
    <row r="83" ht="25.5" customHeight="1" x14ac:dyDescent="0.3"/>
    <row r="84" ht="25.5" customHeight="1" x14ac:dyDescent="0.3"/>
    <row r="85" ht="25.5" customHeight="1" x14ac:dyDescent="0.3"/>
    <row r="86" ht="25.5" customHeight="1" x14ac:dyDescent="0.3"/>
    <row r="87" ht="25.5" customHeight="1" x14ac:dyDescent="0.3"/>
    <row r="88" ht="25.5" customHeight="1" x14ac:dyDescent="0.3"/>
  </sheetData>
  <mergeCells count="13">
    <mergeCell ref="V48:Y48"/>
    <mergeCell ref="H45:M45"/>
    <mergeCell ref="A46:D47"/>
    <mergeCell ref="H46:I46"/>
    <mergeCell ref="J46:K46"/>
    <mergeCell ref="L46:M46"/>
    <mergeCell ref="N46:O47"/>
    <mergeCell ref="H5:M5"/>
    <mergeCell ref="A6:D7"/>
    <mergeCell ref="H6:I6"/>
    <mergeCell ref="J6:K6"/>
    <mergeCell ref="L6:M6"/>
    <mergeCell ref="N6:O7"/>
  </mergeCells>
  <pageMargins left="0.39370078740157499" right="0.196850393700787" top="0.98399999999999999" bottom="0.39370078740157499" header="0.511811023622047" footer="0.511811023622047"/>
  <pageSetup paperSize="9" scale="98" orientation="landscape" r:id="rId1"/>
  <headerFooter alignWithMargins="0"/>
  <rowBreaks count="1" manualBreakCount="1">
    <brk id="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2023-11-17T13:30:26Z</dcterms:created>
  <dcterms:modified xsi:type="dcterms:W3CDTF">2023-11-17T13:30:38Z</dcterms:modified>
</cp:coreProperties>
</file>