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3.5" sheetId="1" r:id="rId1"/>
  </sheets>
  <definedNames>
    <definedName name="_xlnm.Print_Area" localSheetId="0">'T-3.5'!$A$1:$V$29</definedName>
  </definedNames>
  <calcPr fullCalcOnLoad="1"/>
</workbook>
</file>

<file path=xl/sharedStrings.xml><?xml version="1.0" encoding="utf-8"?>
<sst xmlns="http://schemas.openxmlformats.org/spreadsheetml/2006/main" count="130" uniqueCount="70">
  <si>
    <t xml:space="preserve">ตาราง    </t>
  </si>
  <si>
    <t>ครู จำแนกตามระดับการศึกษาที่ทำการสอน เพศ เป็นรายอำเภอ ปีการศึกษา 2557</t>
  </si>
  <si>
    <t xml:space="preserve">Table </t>
  </si>
  <si>
    <t>Teacher by Level of Education as Teached, Sex and District: Academic Year 2014</t>
  </si>
  <si>
    <t>อำเภอ</t>
  </si>
  <si>
    <t>ระดับการศึกษาที่ทำการสอน  Level of education as teached</t>
  </si>
  <si>
    <t>District</t>
  </si>
  <si>
    <t>รวม</t>
  </si>
  <si>
    <t>ก่อนประถมศึกษา</t>
  </si>
  <si>
    <t>ประถมศึกษา</t>
  </si>
  <si>
    <t>มัธยมศึกษา</t>
  </si>
  <si>
    <t>ไม่ได้ทำการสอน</t>
  </si>
  <si>
    <t>Total</t>
  </si>
  <si>
    <t>Pre-elementary</t>
  </si>
  <si>
    <t>Elementary</t>
  </si>
  <si>
    <t>Secondary</t>
  </si>
  <si>
    <t xml:space="preserve">No teaching </t>
  </si>
  <si>
    <t>ชาย</t>
  </si>
  <si>
    <t>หญิง</t>
  </si>
  <si>
    <t>Male</t>
  </si>
  <si>
    <t>Female</t>
  </si>
  <si>
    <t>รวมยอด</t>
  </si>
  <si>
    <t>เมืองปราจีนบุรี</t>
  </si>
  <si>
    <t>Muang Prachin Buri</t>
  </si>
  <si>
    <t>กบินทร์บุรี</t>
  </si>
  <si>
    <t>-</t>
  </si>
  <si>
    <t>Kabin Buri</t>
  </si>
  <si>
    <t>นาดี</t>
  </si>
  <si>
    <t>Na 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</si>
  <si>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</si>
  <si>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</si>
  <si>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</si>
  <si>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</si>
  <si>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</si>
  <si>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</si>
  <si>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</si>
  <si>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>Si Maho Sot</t>
  </si>
  <si>
    <t xml:space="preserve">หมายเหตุ : </t>
  </si>
  <si>
    <t>ไม่มีข้อมูลจำนวนครู จำแนกตามระดับการศึกษาที่ทำการสอน ในสังกัดสำนักงานเขตพื้นที่การศึกษา</t>
  </si>
  <si>
    <t>Note :</t>
  </si>
  <si>
    <t>1553 Teachers are not classified by Education Level of Teaching under</t>
  </si>
  <si>
    <t>ประถมศึกษาปราจีนบุรี เขต 2  (จำนวน 1,553  คน)</t>
  </si>
  <si>
    <t xml:space="preserve"> Prachinburi Primary Educational Sevice Area Office 2.</t>
  </si>
  <si>
    <t xml:space="preserve">         </t>
  </si>
  <si>
    <t xml:space="preserve">ที่มา:  </t>
  </si>
  <si>
    <t>สำนักงานเขตพื้นที่การศึกษาประถมศึกษา (ปราจีนบุรี)  เขต 1,2</t>
  </si>
  <si>
    <t xml:space="preserve">Source:  </t>
  </si>
  <si>
    <t>Prachinburi Primary Educational Service Area Office, Area 1,2</t>
  </si>
  <si>
    <t xml:space="preserve">สำนักงานเขตพื้นที่การศึกษามัธยมศึกษาเขต 7 ( ปราจีนบุรี ) </t>
  </si>
  <si>
    <t xml:space="preserve"> </t>
  </si>
  <si>
    <t>Prachinburi Primar Secondary Educational Service Area Office, Area 7</t>
  </si>
  <si>
    <t>กรมส่งเสริมการปกครองส่วนท้องถิ่น (อบจ. , เทศบาลกบินทร์ , เทศบาลนาดี)</t>
  </si>
  <si>
    <t xml:space="preserve">Department of Local Administration (Provincial Administration Organization , </t>
  </si>
  <si>
    <t>มัธยม 7</t>
  </si>
  <si>
    <t>อำเภอเมืองปราจีนบุรี</t>
  </si>
  <si>
    <t>อำเภอกบินทร์บุรี</t>
  </si>
  <si>
    <t>อำเภอนาดี</t>
  </si>
  <si>
    <t>อำเภอบ้านสร้าง</t>
  </si>
  <si>
    <t>อำเภอประจันตคาม</t>
  </si>
  <si>
    <t>อำเภอศรีมหาโพธิ</t>
  </si>
  <si>
    <t>อำเภอศรีมโหสถ</t>
  </si>
  <si>
    <t>เทศบาลเมือง</t>
  </si>
  <si>
    <t>เทศบาลกบินทร์</t>
  </si>
  <si>
    <t>เทศบาลนาดี</t>
  </si>
  <si>
    <t>วัดแจ้ง</t>
  </si>
  <si>
    <t>อบจ.</t>
  </si>
  <si>
    <t>ประถม 1</t>
  </si>
  <si>
    <t>ประถม 2</t>
  </si>
  <si>
    <t>ไม่มีการจำแนกครูตามระดับการสอน</t>
  </si>
  <si>
    <t>Kabin Municipality , Na Di Municipality 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</si>
</sst>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  <numFmt numFmtId="188" formatCode="_-* #,##0.0_-;\-* #,##0.0_-;_-* &quot;-&quot;??_-;_-@_-"/>
    <numFmt numFmtId="189" formatCode="_-* #,##0_-;\-* #,##0_-;_-* &quot;-&quot;??_-;_-@_-"/>
    <numFmt numFmtId="190" formatCode="#,##0_ ;\-#,##0\ "/>
  </numFmts>
  <fonts count="50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3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 New"/>
      <family val="1"/>
    </font>
    <font>
      <sz val="13"/>
      <color indexed="8"/>
      <name val="Angsana New"/>
      <family val="1"/>
    </font>
    <font>
      <sz val="14"/>
      <color indexed="8"/>
      <name val="Angsana New"/>
      <family val="1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  <font>
      <sz val="13"/>
      <color theme="1"/>
      <name val="Angsana New"/>
      <family val="1"/>
    </font>
    <font>
      <sz val="14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7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9" fontId="6" fillId="0" borderId="17" xfId="36" applyNumberFormat="1" applyFont="1" applyBorder="1" applyAlignment="1">
      <alignment horizontal="right" vertical="center"/>
    </xf>
    <xf numFmtId="190" fontId="6" fillId="0" borderId="17" xfId="36" applyNumberFormat="1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189" fontId="5" fillId="0" borderId="17" xfId="36" applyNumberFormat="1" applyFont="1" applyBorder="1" applyAlignment="1">
      <alignment horizontal="right" vertical="center"/>
    </xf>
    <xf numFmtId="190" fontId="5" fillId="0" borderId="17" xfId="36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43" fontId="5" fillId="0" borderId="17" xfId="36" applyFont="1" applyBorder="1" applyAlignment="1" quotePrefix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7" fillId="33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3" fontId="5" fillId="0" borderId="17" xfId="36" applyFont="1" applyBorder="1" applyAlignment="1" quotePrefix="1">
      <alignment horizontal="right" vertical="center" inden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0</xdr:row>
      <xdr:rowOff>9525</xdr:rowOff>
    </xdr:from>
    <xdr:to>
      <xdr:col>26</xdr:col>
      <xdr:colOff>542925</xdr:colOff>
      <xdr:row>28</xdr:row>
      <xdr:rowOff>171450</xdr:rowOff>
    </xdr:to>
    <xdr:grpSp>
      <xdr:nvGrpSpPr>
        <xdr:cNvPr id="1" name="Group 105"/>
        <xdr:cNvGrpSpPr>
          <a:grpSpLocks/>
        </xdr:cNvGrpSpPr>
      </xdr:nvGrpSpPr>
      <xdr:grpSpPr>
        <a:xfrm>
          <a:off x="9534525" y="9525"/>
          <a:ext cx="3362325" cy="6486525"/>
          <a:chOff x="994" y="2"/>
          <a:chExt cx="353" cy="720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3" y="93"/>
            <a:ext cx="28" cy="5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Education, Training, Religious and Culture Statistics Including Mass Communication Statistics 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4" y="693"/>
            <a:ext cx="2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31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66" y="342"/>
            <a:ext cx="682" cy="2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62"/>
  <sheetViews>
    <sheetView showGridLines="0" tabSelected="1" zoomScalePageLayoutView="0" workbookViewId="0" topLeftCell="A1">
      <selection activeCell="T22" sqref="T22"/>
    </sheetView>
  </sheetViews>
  <sheetFormatPr defaultColWidth="9.140625" defaultRowHeight="21.75"/>
  <cols>
    <col min="1" max="1" width="1.7109375" style="4" customWidth="1"/>
    <col min="2" max="2" width="7.421875" style="4" customWidth="1"/>
    <col min="3" max="3" width="4.140625" style="4" customWidth="1"/>
    <col min="4" max="4" width="5.8515625" style="4" customWidth="1"/>
    <col min="5" max="19" width="6.8515625" style="4" customWidth="1"/>
    <col min="20" max="20" width="19.8515625" style="4" customWidth="1"/>
    <col min="21" max="21" width="2.28125" style="4" customWidth="1"/>
    <col min="22" max="22" width="4.57421875" style="4" customWidth="1"/>
    <col min="23" max="16384" width="9.140625" style="4" customWidth="1"/>
  </cols>
  <sheetData>
    <row r="1" spans="2:4" s="1" customFormat="1" ht="21">
      <c r="B1" s="1" t="s">
        <v>0</v>
      </c>
      <c r="C1" s="2">
        <v>3.5</v>
      </c>
      <c r="D1" s="1" t="s">
        <v>1</v>
      </c>
    </row>
    <row r="2" spans="2:6" s="3" customFormat="1" ht="21">
      <c r="B2" s="1" t="s">
        <v>2</v>
      </c>
      <c r="C2" s="2">
        <v>3.5</v>
      </c>
      <c r="D2" s="1" t="s">
        <v>3</v>
      </c>
      <c r="E2" s="1"/>
      <c r="F2" s="1"/>
    </row>
    <row r="3" ht="6" customHeight="1"/>
    <row r="4" spans="1:20" ht="21.75" customHeight="1">
      <c r="A4" s="57" t="s">
        <v>4</v>
      </c>
      <c r="B4" s="58"/>
      <c r="C4" s="58"/>
      <c r="D4" s="59"/>
      <c r="E4" s="5"/>
      <c r="F4" s="6"/>
      <c r="G4" s="7"/>
      <c r="H4" s="64" t="s">
        <v>5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  <c r="T4" s="67" t="s">
        <v>6</v>
      </c>
    </row>
    <row r="5" spans="1:20" ht="21">
      <c r="A5" s="60"/>
      <c r="B5" s="60"/>
      <c r="C5" s="60"/>
      <c r="D5" s="61"/>
      <c r="E5" s="70" t="s">
        <v>7</v>
      </c>
      <c r="F5" s="71"/>
      <c r="G5" s="72"/>
      <c r="H5" s="73" t="s">
        <v>8</v>
      </c>
      <c r="I5" s="74"/>
      <c r="J5" s="75"/>
      <c r="K5" s="73" t="s">
        <v>9</v>
      </c>
      <c r="L5" s="74"/>
      <c r="M5" s="75"/>
      <c r="N5" s="73" t="s">
        <v>10</v>
      </c>
      <c r="O5" s="74"/>
      <c r="P5" s="75"/>
      <c r="Q5" s="71" t="s">
        <v>11</v>
      </c>
      <c r="R5" s="71"/>
      <c r="S5" s="72"/>
      <c r="T5" s="68"/>
    </row>
    <row r="6" spans="1:20" ht="21">
      <c r="A6" s="60"/>
      <c r="B6" s="60"/>
      <c r="C6" s="60"/>
      <c r="D6" s="61"/>
      <c r="E6" s="76" t="s">
        <v>12</v>
      </c>
      <c r="F6" s="52"/>
      <c r="G6" s="53"/>
      <c r="H6" s="76" t="s">
        <v>13</v>
      </c>
      <c r="I6" s="52"/>
      <c r="J6" s="53"/>
      <c r="K6" s="76" t="s">
        <v>14</v>
      </c>
      <c r="L6" s="52"/>
      <c r="M6" s="53"/>
      <c r="N6" s="76" t="s">
        <v>15</v>
      </c>
      <c r="O6" s="52"/>
      <c r="P6" s="53"/>
      <c r="Q6" s="52" t="s">
        <v>16</v>
      </c>
      <c r="R6" s="52"/>
      <c r="S6" s="53"/>
      <c r="T6" s="68"/>
    </row>
    <row r="7" spans="1:20" ht="21">
      <c r="A7" s="60"/>
      <c r="B7" s="60"/>
      <c r="C7" s="60"/>
      <c r="D7" s="61"/>
      <c r="E7" s="12" t="s">
        <v>7</v>
      </c>
      <c r="F7" s="10" t="s">
        <v>17</v>
      </c>
      <c r="G7" s="10" t="s">
        <v>18</v>
      </c>
      <c r="H7" s="12" t="s">
        <v>7</v>
      </c>
      <c r="I7" s="10" t="s">
        <v>17</v>
      </c>
      <c r="J7" s="9" t="s">
        <v>18</v>
      </c>
      <c r="K7" s="12" t="s">
        <v>7</v>
      </c>
      <c r="L7" s="12" t="s">
        <v>17</v>
      </c>
      <c r="M7" s="9" t="s">
        <v>18</v>
      </c>
      <c r="N7" s="12" t="s">
        <v>7</v>
      </c>
      <c r="O7" s="12" t="s">
        <v>17</v>
      </c>
      <c r="P7" s="9" t="s">
        <v>18</v>
      </c>
      <c r="Q7" s="12" t="s">
        <v>7</v>
      </c>
      <c r="R7" s="12" t="s">
        <v>17</v>
      </c>
      <c r="S7" s="9" t="s">
        <v>18</v>
      </c>
      <c r="T7" s="68"/>
    </row>
    <row r="8" spans="1:23" ht="21">
      <c r="A8" s="62"/>
      <c r="B8" s="62"/>
      <c r="C8" s="62"/>
      <c r="D8" s="63"/>
      <c r="E8" s="13" t="s">
        <v>12</v>
      </c>
      <c r="F8" s="11" t="s">
        <v>19</v>
      </c>
      <c r="G8" s="11" t="s">
        <v>20</v>
      </c>
      <c r="H8" s="13" t="s">
        <v>12</v>
      </c>
      <c r="I8" s="11" t="s">
        <v>19</v>
      </c>
      <c r="J8" s="11" t="s">
        <v>20</v>
      </c>
      <c r="K8" s="13" t="s">
        <v>12</v>
      </c>
      <c r="L8" s="13" t="s">
        <v>19</v>
      </c>
      <c r="M8" s="11" t="s">
        <v>20</v>
      </c>
      <c r="N8" s="13" t="s">
        <v>12</v>
      </c>
      <c r="O8" s="13" t="s">
        <v>19</v>
      </c>
      <c r="P8" s="11" t="s">
        <v>20</v>
      </c>
      <c r="Q8" s="13" t="s">
        <v>12</v>
      </c>
      <c r="R8" s="13" t="s">
        <v>19</v>
      </c>
      <c r="S8" s="11" t="s">
        <v>20</v>
      </c>
      <c r="T8" s="69"/>
      <c r="W8" s="14"/>
    </row>
    <row r="9" spans="1:20" s="18" customFormat="1" ht="3" customHeight="1">
      <c r="A9" s="15"/>
      <c r="B9" s="15"/>
      <c r="C9" s="15"/>
      <c r="D9" s="8"/>
      <c r="E9" s="16"/>
      <c r="F9" s="9"/>
      <c r="G9" s="9"/>
      <c r="H9" s="16"/>
      <c r="I9" s="9"/>
      <c r="J9" s="9"/>
      <c r="K9" s="16"/>
      <c r="L9" s="16"/>
      <c r="M9" s="9"/>
      <c r="N9" s="16"/>
      <c r="O9" s="16"/>
      <c r="P9" s="9"/>
      <c r="Q9" s="16"/>
      <c r="R9" s="16"/>
      <c r="S9" s="9"/>
      <c r="T9" s="17"/>
    </row>
    <row r="10" spans="1:23" ht="21">
      <c r="A10" s="54" t="s">
        <v>21</v>
      </c>
      <c r="B10" s="54"/>
      <c r="C10" s="54"/>
      <c r="D10" s="55"/>
      <c r="E10" s="20">
        <f>SUM(E11:E17)</f>
        <v>2908</v>
      </c>
      <c r="F10" s="20">
        <f aca="true" t="shared" si="0" ref="F10:S10">SUM(F11:F17)</f>
        <v>1266</v>
      </c>
      <c r="G10" s="20">
        <f t="shared" si="0"/>
        <v>3195</v>
      </c>
      <c r="H10" s="20">
        <f t="shared" si="0"/>
        <v>390</v>
      </c>
      <c r="I10" s="20">
        <f t="shared" si="0"/>
        <v>15</v>
      </c>
      <c r="J10" s="20">
        <f t="shared" si="0"/>
        <v>375</v>
      </c>
      <c r="K10" s="20">
        <f t="shared" si="0"/>
        <v>1045</v>
      </c>
      <c r="L10" s="20">
        <f t="shared" si="0"/>
        <v>284</v>
      </c>
      <c r="M10" s="20">
        <f t="shared" si="0"/>
        <v>761</v>
      </c>
      <c r="N10" s="20">
        <f t="shared" si="0"/>
        <v>1436</v>
      </c>
      <c r="O10" s="20">
        <f t="shared" si="0"/>
        <v>501</v>
      </c>
      <c r="P10" s="20">
        <f t="shared" si="0"/>
        <v>935</v>
      </c>
      <c r="Q10" s="21">
        <f t="shared" si="0"/>
        <v>37</v>
      </c>
      <c r="R10" s="21">
        <f t="shared" si="0"/>
        <v>17</v>
      </c>
      <c r="S10" s="21">
        <f t="shared" si="0"/>
        <v>20</v>
      </c>
      <c r="T10" s="19" t="s">
        <v>12</v>
      </c>
      <c r="W10" s="14"/>
    </row>
    <row r="11" spans="1:20" ht="21">
      <c r="A11" s="17"/>
      <c r="B11" s="22" t="s">
        <v>22</v>
      </c>
      <c r="C11" s="17"/>
      <c r="D11" s="23"/>
      <c r="E11" s="24">
        <f>SUM(E33,E40,E45,E53)</f>
        <v>1014</v>
      </c>
      <c r="F11" s="24">
        <f aca="true" t="shared" si="1" ref="F11:S11">SUM(F33,F40,F45,F53)</f>
        <v>244</v>
      </c>
      <c r="G11" s="24">
        <f t="shared" si="1"/>
        <v>770</v>
      </c>
      <c r="H11" s="24">
        <f t="shared" si="1"/>
        <v>155</v>
      </c>
      <c r="I11" s="24">
        <f t="shared" si="1"/>
        <v>3</v>
      </c>
      <c r="J11" s="24">
        <f t="shared" si="1"/>
        <v>152</v>
      </c>
      <c r="K11" s="24">
        <f t="shared" si="1"/>
        <v>352</v>
      </c>
      <c r="L11" s="24">
        <f t="shared" si="1"/>
        <v>90</v>
      </c>
      <c r="M11" s="24">
        <f t="shared" si="1"/>
        <v>262</v>
      </c>
      <c r="N11" s="24">
        <f t="shared" si="1"/>
        <v>496</v>
      </c>
      <c r="O11" s="24">
        <f t="shared" si="1"/>
        <v>147</v>
      </c>
      <c r="P11" s="24">
        <f t="shared" si="1"/>
        <v>349</v>
      </c>
      <c r="Q11" s="25">
        <f t="shared" si="1"/>
        <v>11</v>
      </c>
      <c r="R11" s="25">
        <f t="shared" si="1"/>
        <v>4</v>
      </c>
      <c r="S11" s="25">
        <f t="shared" si="1"/>
        <v>7</v>
      </c>
      <c r="T11" s="26" t="s">
        <v>23</v>
      </c>
    </row>
    <row r="12" spans="1:20" ht="21">
      <c r="A12" s="17"/>
      <c r="B12" s="22" t="s">
        <v>24</v>
      </c>
      <c r="C12" s="17"/>
      <c r="D12" s="23"/>
      <c r="E12" s="24">
        <f>SUM(E34,E41,E46,E54)</f>
        <v>296</v>
      </c>
      <c r="F12" s="24">
        <f aca="true" t="shared" si="2" ref="F12:S13">SUM(F34,F41,F46,F54,F61)</f>
        <v>449</v>
      </c>
      <c r="G12" s="24">
        <f t="shared" si="2"/>
        <v>1053</v>
      </c>
      <c r="H12" s="24">
        <f t="shared" si="2"/>
        <v>11</v>
      </c>
      <c r="I12" s="27" t="s">
        <v>25</v>
      </c>
      <c r="J12" s="24">
        <f t="shared" si="2"/>
        <v>11</v>
      </c>
      <c r="K12" s="24">
        <f t="shared" si="2"/>
        <v>44</v>
      </c>
      <c r="L12" s="24">
        <f t="shared" si="2"/>
        <v>13</v>
      </c>
      <c r="M12" s="24">
        <f t="shared" si="2"/>
        <v>31</v>
      </c>
      <c r="N12" s="24">
        <f t="shared" si="2"/>
        <v>234</v>
      </c>
      <c r="O12" s="24">
        <f t="shared" si="2"/>
        <v>83</v>
      </c>
      <c r="P12" s="24">
        <f t="shared" si="2"/>
        <v>151</v>
      </c>
      <c r="Q12" s="25">
        <f t="shared" si="2"/>
        <v>7</v>
      </c>
      <c r="R12" s="25">
        <f t="shared" si="2"/>
        <v>6</v>
      </c>
      <c r="S12" s="25">
        <f t="shared" si="2"/>
        <v>1</v>
      </c>
      <c r="T12" s="26" t="s">
        <v>26</v>
      </c>
    </row>
    <row r="13" spans="1:20" ht="21">
      <c r="A13" s="17"/>
      <c r="B13" s="22" t="s">
        <v>27</v>
      </c>
      <c r="C13" s="17"/>
      <c r="D13" s="23"/>
      <c r="E13" s="24">
        <f>SUM(E35,E42,E47,E55)</f>
        <v>115</v>
      </c>
      <c r="F13" s="24">
        <f t="shared" si="2"/>
        <v>129</v>
      </c>
      <c r="G13" s="24">
        <f t="shared" si="2"/>
        <v>333</v>
      </c>
      <c r="H13" s="24">
        <f t="shared" si="2"/>
        <v>23</v>
      </c>
      <c r="I13" s="24">
        <f t="shared" si="2"/>
        <v>2</v>
      </c>
      <c r="J13" s="24">
        <f t="shared" si="2"/>
        <v>21</v>
      </c>
      <c r="K13" s="24">
        <f t="shared" si="2"/>
        <v>27</v>
      </c>
      <c r="L13" s="24">
        <f t="shared" si="2"/>
        <v>6</v>
      </c>
      <c r="M13" s="24">
        <f t="shared" si="2"/>
        <v>21</v>
      </c>
      <c r="N13" s="24">
        <f t="shared" si="2"/>
        <v>62</v>
      </c>
      <c r="O13" s="24">
        <f t="shared" si="2"/>
        <v>18</v>
      </c>
      <c r="P13" s="24">
        <f t="shared" si="2"/>
        <v>44</v>
      </c>
      <c r="Q13" s="25">
        <f t="shared" si="2"/>
        <v>3</v>
      </c>
      <c r="R13" s="25">
        <f t="shared" si="2"/>
        <v>1</v>
      </c>
      <c r="S13" s="25">
        <f t="shared" si="2"/>
        <v>2</v>
      </c>
      <c r="T13" s="26" t="s">
        <v>28</v>
      </c>
    </row>
    <row r="14" spans="1:20" ht="21">
      <c r="A14" s="17"/>
      <c r="B14" s="22" t="s">
        <v>29</v>
      </c>
      <c r="C14" s="17"/>
      <c r="D14" s="23"/>
      <c r="E14" s="24">
        <f>SUM(E36,E48,E56)</f>
        <v>213</v>
      </c>
      <c r="F14" s="24">
        <f aca="true" t="shared" si="3" ref="F14:S14">SUM(F36,F48,F56)</f>
        <v>83</v>
      </c>
      <c r="G14" s="24">
        <f t="shared" si="3"/>
        <v>130</v>
      </c>
      <c r="H14" s="24">
        <f t="shared" si="3"/>
        <v>12</v>
      </c>
      <c r="I14" s="24">
        <f t="shared" si="3"/>
        <v>1</v>
      </c>
      <c r="J14" s="24">
        <f t="shared" si="3"/>
        <v>11</v>
      </c>
      <c r="K14" s="24">
        <f t="shared" si="3"/>
        <v>86</v>
      </c>
      <c r="L14" s="24">
        <f t="shared" si="3"/>
        <v>29</v>
      </c>
      <c r="M14" s="24">
        <f t="shared" si="3"/>
        <v>57</v>
      </c>
      <c r="N14" s="24">
        <f t="shared" si="3"/>
        <v>113</v>
      </c>
      <c r="O14" s="24">
        <f t="shared" si="3"/>
        <v>52</v>
      </c>
      <c r="P14" s="24">
        <f t="shared" si="3"/>
        <v>61</v>
      </c>
      <c r="Q14" s="25">
        <f t="shared" si="3"/>
        <v>2</v>
      </c>
      <c r="R14" s="25">
        <f t="shared" si="3"/>
        <v>1</v>
      </c>
      <c r="S14" s="25">
        <f t="shared" si="3"/>
        <v>1</v>
      </c>
      <c r="T14" s="26" t="s">
        <v>30</v>
      </c>
    </row>
    <row r="15" spans="1:20" ht="21">
      <c r="A15" s="17"/>
      <c r="B15" s="22" t="s">
        <v>31</v>
      </c>
      <c r="C15" s="17"/>
      <c r="D15" s="23"/>
      <c r="E15" s="24">
        <f>SUM(E37,E43,E49,E57)</f>
        <v>449</v>
      </c>
      <c r="F15" s="24">
        <f aca="true" t="shared" si="4" ref="F15:S15">SUM(F37,F43,F49,F57)</f>
        <v>141</v>
      </c>
      <c r="G15" s="24">
        <f t="shared" si="4"/>
        <v>308</v>
      </c>
      <c r="H15" s="24">
        <f t="shared" si="4"/>
        <v>48</v>
      </c>
      <c r="I15" s="24">
        <f t="shared" si="4"/>
        <v>1</v>
      </c>
      <c r="J15" s="24">
        <f t="shared" si="4"/>
        <v>47</v>
      </c>
      <c r="K15" s="24">
        <f t="shared" si="4"/>
        <v>154</v>
      </c>
      <c r="L15" s="24">
        <f t="shared" si="4"/>
        <v>52</v>
      </c>
      <c r="M15" s="24">
        <f t="shared" si="4"/>
        <v>102</v>
      </c>
      <c r="N15" s="24">
        <f t="shared" si="4"/>
        <v>244</v>
      </c>
      <c r="O15" s="24">
        <f t="shared" si="4"/>
        <v>86</v>
      </c>
      <c r="P15" s="24">
        <f t="shared" si="4"/>
        <v>158</v>
      </c>
      <c r="Q15" s="25">
        <f t="shared" si="4"/>
        <v>3</v>
      </c>
      <c r="R15" s="25">
        <f t="shared" si="4"/>
        <v>2</v>
      </c>
      <c r="S15" s="25">
        <f t="shared" si="4"/>
        <v>1</v>
      </c>
      <c r="T15" s="26" t="s">
        <v>32</v>
      </c>
    </row>
    <row r="16" spans="1:20" ht="21">
      <c r="A16" s="17"/>
      <c r="B16" s="22" t="s">
        <v>33</v>
      </c>
      <c r="C16" s="17"/>
      <c r="D16" s="23"/>
      <c r="E16" s="24">
        <f>SUM(E38,E50,E58)</f>
        <v>573</v>
      </c>
      <c r="F16" s="24">
        <f aca="true" t="shared" si="5" ref="F16:S17">SUM(F38,F50,F58)</f>
        <v>161</v>
      </c>
      <c r="G16" s="24">
        <f t="shared" si="5"/>
        <v>412</v>
      </c>
      <c r="H16" s="24">
        <f t="shared" si="5"/>
        <v>95</v>
      </c>
      <c r="I16" s="24">
        <f t="shared" si="5"/>
        <v>7</v>
      </c>
      <c r="J16" s="24">
        <f t="shared" si="5"/>
        <v>88</v>
      </c>
      <c r="K16" s="24">
        <f t="shared" si="5"/>
        <v>277</v>
      </c>
      <c r="L16" s="24">
        <f t="shared" si="5"/>
        <v>63</v>
      </c>
      <c r="M16" s="24">
        <f t="shared" si="5"/>
        <v>214</v>
      </c>
      <c r="N16" s="24">
        <f t="shared" si="5"/>
        <v>199</v>
      </c>
      <c r="O16" s="24">
        <f t="shared" si="5"/>
        <v>89</v>
      </c>
      <c r="P16" s="24">
        <f t="shared" si="5"/>
        <v>110</v>
      </c>
      <c r="Q16" s="25">
        <f t="shared" si="5"/>
        <v>2</v>
      </c>
      <c r="R16" s="25">
        <f t="shared" si="5"/>
        <v>2</v>
      </c>
      <c r="S16" s="77" t="s">
        <v>25</v>
      </c>
      <c r="T16" s="26" t="s">
        <v>34</v>
      </c>
    </row>
    <row r="17" spans="1:20" ht="21">
      <c r="A17" s="17"/>
      <c r="B17" s="22" t="s">
        <v>35</v>
      </c>
      <c r="C17" s="17"/>
      <c r="D17" s="23"/>
      <c r="E17" s="24">
        <f>SUM(E39,E51,E59)</f>
        <v>248</v>
      </c>
      <c r="F17" s="24">
        <f t="shared" si="5"/>
        <v>59</v>
      </c>
      <c r="G17" s="24">
        <f t="shared" si="5"/>
        <v>189</v>
      </c>
      <c r="H17" s="24">
        <f t="shared" si="5"/>
        <v>46</v>
      </c>
      <c r="I17" s="24">
        <f t="shared" si="5"/>
        <v>1</v>
      </c>
      <c r="J17" s="24">
        <f t="shared" si="5"/>
        <v>45</v>
      </c>
      <c r="K17" s="24">
        <f t="shared" si="5"/>
        <v>105</v>
      </c>
      <c r="L17" s="24">
        <f t="shared" si="5"/>
        <v>31</v>
      </c>
      <c r="M17" s="24">
        <f t="shared" si="5"/>
        <v>74</v>
      </c>
      <c r="N17" s="24">
        <f t="shared" si="5"/>
        <v>88</v>
      </c>
      <c r="O17" s="24">
        <f t="shared" si="5"/>
        <v>26</v>
      </c>
      <c r="P17" s="24">
        <f t="shared" si="5"/>
        <v>62</v>
      </c>
      <c r="Q17" s="25">
        <f t="shared" si="5"/>
        <v>9</v>
      </c>
      <c r="R17" s="25">
        <f t="shared" si="5"/>
        <v>1</v>
      </c>
      <c r="S17" s="25">
        <f t="shared" si="5"/>
        <v>8</v>
      </c>
      <c r="T17" s="26" t="s">
        <v>36</v>
      </c>
    </row>
    <row r="18" spans="1:20" s="1" customFormat="1" ht="3" customHeight="1">
      <c r="A18" s="28"/>
      <c r="B18" s="28"/>
      <c r="C18" s="28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8"/>
    </row>
    <row r="19" spans="1:20" s="1" customFormat="1" ht="3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1" s="22" customFormat="1" ht="18" customHeight="1">
      <c r="A20" s="17"/>
      <c r="B20" s="32" t="s">
        <v>37</v>
      </c>
      <c r="C20" s="22" t="s">
        <v>38</v>
      </c>
      <c r="M20" s="33" t="s">
        <v>39</v>
      </c>
      <c r="N20" s="34" t="s">
        <v>40</v>
      </c>
      <c r="R20" s="17"/>
      <c r="S20" s="17"/>
      <c r="T20" s="17"/>
      <c r="U20" s="17"/>
    </row>
    <row r="21" spans="1:21" s="22" customFormat="1" ht="18" customHeight="1">
      <c r="A21" s="17"/>
      <c r="C21" s="22" t="s">
        <v>41</v>
      </c>
      <c r="E21" s="17"/>
      <c r="F21" s="17"/>
      <c r="G21" s="17"/>
      <c r="H21" s="17"/>
      <c r="I21" s="17"/>
      <c r="J21" s="17"/>
      <c r="K21" s="17"/>
      <c r="M21" s="17"/>
      <c r="N21" s="17" t="s">
        <v>42</v>
      </c>
      <c r="O21" s="17"/>
      <c r="P21" s="17"/>
      <c r="Q21" s="17"/>
      <c r="R21" s="17"/>
      <c r="S21" s="17"/>
      <c r="T21" s="17"/>
      <c r="U21" s="17"/>
    </row>
    <row r="22" spans="1:21" s="1" customFormat="1" ht="7.5" customHeight="1">
      <c r="A22" s="31"/>
      <c r="B22" s="35"/>
      <c r="C22" s="31"/>
      <c r="D22" s="36"/>
      <c r="E22" s="31"/>
      <c r="F22" s="31"/>
      <c r="G22" s="31"/>
      <c r="H22" s="31"/>
      <c r="I22" s="31"/>
      <c r="J22" s="31"/>
      <c r="K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14" s="22" customFormat="1" ht="18">
      <c r="A23" s="22" t="s">
        <v>43</v>
      </c>
      <c r="B23" s="32" t="s">
        <v>44</v>
      </c>
      <c r="C23" s="22" t="s">
        <v>45</v>
      </c>
      <c r="M23" s="32" t="s">
        <v>46</v>
      </c>
      <c r="N23" s="22" t="s">
        <v>47</v>
      </c>
    </row>
    <row r="24" spans="3:14" s="22" customFormat="1" ht="18">
      <c r="C24" s="22" t="s">
        <v>48</v>
      </c>
      <c r="M24" s="22" t="s">
        <v>49</v>
      </c>
      <c r="N24" s="22" t="s">
        <v>50</v>
      </c>
    </row>
    <row r="25" spans="3:20" ht="21">
      <c r="C25" s="37" t="s">
        <v>51</v>
      </c>
      <c r="D25" s="22"/>
      <c r="E25" s="22"/>
      <c r="F25" s="22"/>
      <c r="G25" s="22"/>
      <c r="H25" s="22"/>
      <c r="I25" s="22"/>
      <c r="J25" s="22"/>
      <c r="K25" s="22"/>
      <c r="M25" s="22"/>
      <c r="N25" s="38" t="s">
        <v>52</v>
      </c>
      <c r="P25" s="22"/>
      <c r="Q25" s="22"/>
      <c r="R25" s="22"/>
      <c r="S25" s="22"/>
      <c r="T25" s="22"/>
    </row>
    <row r="26" ht="21">
      <c r="N26" s="4" t="s">
        <v>69</v>
      </c>
    </row>
    <row r="27" ht="21"/>
    <row r="28" ht="24.75" customHeight="1"/>
    <row r="29" ht="21"/>
    <row r="31" spans="5:19" ht="21">
      <c r="E31" s="4">
        <f>SUM(E32,E40,E41,E42,E43,E44,E52)</f>
        <v>2908</v>
      </c>
      <c r="F31" s="4">
        <f>SUM(F32,F40,F41,F42,F43,F44,F52)</f>
        <v>817</v>
      </c>
      <c r="G31" s="4">
        <f>SUM(G32,G40,G41,G42,G43,G44,G52)</f>
        <v>2091</v>
      </c>
      <c r="H31" s="4">
        <f aca="true" t="shared" si="6" ref="H31:S31">SUM(H32,H40,H41,H42,H43,H44,H52,H60)</f>
        <v>390</v>
      </c>
      <c r="I31" s="4">
        <f t="shared" si="6"/>
        <v>15</v>
      </c>
      <c r="J31" s="4">
        <f t="shared" si="6"/>
        <v>375</v>
      </c>
      <c r="K31" s="4">
        <f t="shared" si="6"/>
        <v>1045</v>
      </c>
      <c r="L31" s="4">
        <f t="shared" si="6"/>
        <v>284</v>
      </c>
      <c r="M31" s="4">
        <f t="shared" si="6"/>
        <v>761</v>
      </c>
      <c r="N31" s="4">
        <f t="shared" si="6"/>
        <v>1436</v>
      </c>
      <c r="O31" s="4">
        <f t="shared" si="6"/>
        <v>501</v>
      </c>
      <c r="P31" s="4">
        <f t="shared" si="6"/>
        <v>935</v>
      </c>
      <c r="Q31" s="4">
        <f t="shared" si="6"/>
        <v>37</v>
      </c>
      <c r="R31" s="4">
        <f t="shared" si="6"/>
        <v>17</v>
      </c>
      <c r="S31" s="4">
        <f t="shared" si="6"/>
        <v>20</v>
      </c>
    </row>
    <row r="32" spans="2:19" s="39" customFormat="1" ht="21">
      <c r="B32" s="39" t="s">
        <v>53</v>
      </c>
      <c r="E32" s="39">
        <f>SUM(E33:E39)</f>
        <v>728</v>
      </c>
      <c r="F32" s="39">
        <f>SUM(F33:F39)</f>
        <v>235</v>
      </c>
      <c r="G32" s="39">
        <f>SUM(G33:G39)</f>
        <v>493</v>
      </c>
      <c r="N32" s="39">
        <f aca="true" t="shared" si="7" ref="N32:S32">SUM(N33:N39)</f>
        <v>712</v>
      </c>
      <c r="O32" s="39">
        <f t="shared" si="7"/>
        <v>220</v>
      </c>
      <c r="P32" s="39">
        <f t="shared" si="7"/>
        <v>492</v>
      </c>
      <c r="Q32" s="39">
        <f t="shared" si="7"/>
        <v>16</v>
      </c>
      <c r="R32" s="39">
        <f t="shared" si="7"/>
        <v>15</v>
      </c>
      <c r="S32" s="39">
        <f t="shared" si="7"/>
        <v>1</v>
      </c>
    </row>
    <row r="33" spans="2:18" ht="21">
      <c r="B33" s="40" t="s">
        <v>54</v>
      </c>
      <c r="E33" s="4">
        <f>SUM(F33:G33)</f>
        <v>288</v>
      </c>
      <c r="F33" s="4">
        <v>86</v>
      </c>
      <c r="G33" s="4">
        <v>202</v>
      </c>
      <c r="N33" s="4">
        <f>SUM(O33:P33)</f>
        <v>285</v>
      </c>
      <c r="O33" s="4">
        <v>83</v>
      </c>
      <c r="P33" s="4">
        <v>202</v>
      </c>
      <c r="Q33" s="4">
        <f>SUM(R33:S33)</f>
        <v>3</v>
      </c>
      <c r="R33" s="4">
        <v>3</v>
      </c>
    </row>
    <row r="34" spans="2:18" ht="21">
      <c r="B34" s="40" t="s">
        <v>55</v>
      </c>
      <c r="E34" s="4">
        <f aca="true" t="shared" si="8" ref="E34:E39">SUM(F34:G34)</f>
        <v>168</v>
      </c>
      <c r="F34" s="4">
        <v>62</v>
      </c>
      <c r="G34" s="4">
        <v>106</v>
      </c>
      <c r="N34" s="4">
        <f aca="true" t="shared" si="9" ref="N34:N43">SUM(O34:P34)</f>
        <v>163</v>
      </c>
      <c r="O34" s="4">
        <v>57</v>
      </c>
      <c r="P34" s="4">
        <v>106</v>
      </c>
      <c r="Q34" s="4">
        <f aca="true" t="shared" si="10" ref="Q34:Q39">SUM(R34:S34)</f>
        <v>5</v>
      </c>
      <c r="R34" s="4">
        <v>5</v>
      </c>
    </row>
    <row r="35" spans="2:18" ht="21">
      <c r="B35" s="40" t="s">
        <v>56</v>
      </c>
      <c r="E35" s="4">
        <f t="shared" si="8"/>
        <v>49</v>
      </c>
      <c r="F35" s="4">
        <v>14</v>
      </c>
      <c r="G35" s="4">
        <v>35</v>
      </c>
      <c r="N35" s="4">
        <f t="shared" si="9"/>
        <v>48</v>
      </c>
      <c r="O35" s="4">
        <v>13</v>
      </c>
      <c r="P35" s="4">
        <v>35</v>
      </c>
      <c r="Q35" s="4">
        <f t="shared" si="10"/>
        <v>1</v>
      </c>
      <c r="R35" s="4">
        <v>1</v>
      </c>
    </row>
    <row r="36" spans="2:19" ht="21">
      <c r="B36" s="40" t="s">
        <v>57</v>
      </c>
      <c r="E36" s="4">
        <f t="shared" si="8"/>
        <v>33</v>
      </c>
      <c r="F36" s="4">
        <v>12</v>
      </c>
      <c r="G36" s="4">
        <v>21</v>
      </c>
      <c r="N36" s="4">
        <f t="shared" si="9"/>
        <v>32</v>
      </c>
      <c r="O36" s="4">
        <v>11</v>
      </c>
      <c r="P36" s="4">
        <v>21</v>
      </c>
      <c r="Q36" s="4">
        <f t="shared" si="10"/>
        <v>1</v>
      </c>
      <c r="R36" s="4">
        <v>1</v>
      </c>
      <c r="S36" s="41"/>
    </row>
    <row r="37" spans="2:19" ht="21">
      <c r="B37" s="40" t="s">
        <v>58</v>
      </c>
      <c r="E37" s="4">
        <f t="shared" si="8"/>
        <v>99</v>
      </c>
      <c r="F37" s="4">
        <v>35</v>
      </c>
      <c r="G37" s="4">
        <v>64</v>
      </c>
      <c r="N37" s="4">
        <f t="shared" si="9"/>
        <v>96</v>
      </c>
      <c r="O37" s="4">
        <v>33</v>
      </c>
      <c r="P37" s="4">
        <v>63</v>
      </c>
      <c r="Q37" s="4">
        <f t="shared" si="10"/>
        <v>3</v>
      </c>
      <c r="R37" s="4">
        <v>2</v>
      </c>
      <c r="S37" s="41">
        <v>1</v>
      </c>
    </row>
    <row r="38" spans="2:19" ht="21">
      <c r="B38" s="40" t="s">
        <v>59</v>
      </c>
      <c r="E38" s="4">
        <f t="shared" si="8"/>
        <v>58</v>
      </c>
      <c r="F38" s="4">
        <v>15</v>
      </c>
      <c r="G38" s="4">
        <v>43</v>
      </c>
      <c r="N38" s="4">
        <f t="shared" si="9"/>
        <v>56</v>
      </c>
      <c r="O38" s="4">
        <v>13</v>
      </c>
      <c r="P38" s="4">
        <v>43</v>
      </c>
      <c r="Q38" s="4">
        <f t="shared" si="10"/>
        <v>2</v>
      </c>
      <c r="R38" s="4">
        <v>2</v>
      </c>
      <c r="S38" s="41"/>
    </row>
    <row r="39" spans="2:18" ht="21">
      <c r="B39" s="40" t="s">
        <v>60</v>
      </c>
      <c r="E39" s="4">
        <f t="shared" si="8"/>
        <v>33</v>
      </c>
      <c r="F39" s="4">
        <v>11</v>
      </c>
      <c r="G39" s="4">
        <v>22</v>
      </c>
      <c r="N39" s="4">
        <f t="shared" si="9"/>
        <v>32</v>
      </c>
      <c r="O39" s="4">
        <v>10</v>
      </c>
      <c r="P39" s="4">
        <v>22</v>
      </c>
      <c r="Q39" s="4">
        <f t="shared" si="10"/>
        <v>1</v>
      </c>
      <c r="R39" s="4">
        <v>1</v>
      </c>
    </row>
    <row r="40" spans="2:19" s="42" customFormat="1" ht="21">
      <c r="B40" s="42" t="s">
        <v>61</v>
      </c>
      <c r="E40" s="42">
        <f>SUM(Q40,N40,K40,H40)</f>
        <v>0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2:19" s="39" customFormat="1" ht="21">
      <c r="B41" s="39" t="s">
        <v>62</v>
      </c>
      <c r="E41" s="39">
        <f>SUM(F41:G41)</f>
        <v>74</v>
      </c>
      <c r="F41" s="39">
        <f>SUM(R41,O41,L41,I41)</f>
        <v>23</v>
      </c>
      <c r="G41" s="39">
        <f>SUM(S41,P41,M41,J41)</f>
        <v>51</v>
      </c>
      <c r="H41" s="39">
        <f>SUM(I41:J41)</f>
        <v>11</v>
      </c>
      <c r="I41" s="44">
        <v>0</v>
      </c>
      <c r="J41" s="44">
        <v>11</v>
      </c>
      <c r="K41" s="39">
        <f>SUM(L41:M41)</f>
        <v>44</v>
      </c>
      <c r="L41" s="39">
        <v>13</v>
      </c>
      <c r="M41" s="39">
        <v>31</v>
      </c>
      <c r="N41" s="39">
        <f t="shared" si="9"/>
        <v>18</v>
      </c>
      <c r="O41" s="39">
        <v>10</v>
      </c>
      <c r="P41" s="39">
        <v>8</v>
      </c>
      <c r="Q41" s="39">
        <f>SUM(R41:S41)</f>
        <v>1</v>
      </c>
      <c r="R41" s="44">
        <v>0</v>
      </c>
      <c r="S41" s="39">
        <v>1</v>
      </c>
    </row>
    <row r="42" spans="2:19" s="39" customFormat="1" ht="21">
      <c r="B42" s="39" t="s">
        <v>63</v>
      </c>
      <c r="E42" s="39">
        <f>SUM(F42:G42)</f>
        <v>56</v>
      </c>
      <c r="F42" s="39">
        <v>9</v>
      </c>
      <c r="G42" s="39">
        <v>47</v>
      </c>
      <c r="H42" s="39">
        <f>SUM(I42:J42)</f>
        <v>23</v>
      </c>
      <c r="I42" s="44">
        <v>2</v>
      </c>
      <c r="J42" s="44">
        <v>21</v>
      </c>
      <c r="K42" s="39">
        <f>SUM(L42:M42)</f>
        <v>27</v>
      </c>
      <c r="L42" s="39">
        <v>6</v>
      </c>
      <c r="M42" s="39">
        <v>21</v>
      </c>
      <c r="N42" s="39">
        <f t="shared" si="9"/>
        <v>5</v>
      </c>
      <c r="O42" s="39">
        <v>1</v>
      </c>
      <c r="P42" s="39">
        <v>4</v>
      </c>
      <c r="Q42" s="39">
        <f>SUM(R42:S42)</f>
        <v>1</v>
      </c>
      <c r="R42" s="44">
        <v>0</v>
      </c>
      <c r="S42" s="39">
        <v>1</v>
      </c>
    </row>
    <row r="43" spans="2:18" s="42" customFormat="1" ht="21">
      <c r="B43" s="42" t="s">
        <v>64</v>
      </c>
      <c r="E43" s="42">
        <f>SUM(F43:G43)</f>
        <v>0</v>
      </c>
      <c r="I43" s="43"/>
      <c r="J43" s="43"/>
      <c r="N43" s="42">
        <f t="shared" si="9"/>
        <v>0</v>
      </c>
      <c r="R43" s="43"/>
    </row>
    <row r="44" spans="2:19" s="39" customFormat="1" ht="21">
      <c r="B44" s="39" t="s">
        <v>65</v>
      </c>
      <c r="E44" s="39">
        <f aca="true" t="shared" si="11" ref="E44:G48">SUM(N44,Q44)</f>
        <v>97</v>
      </c>
      <c r="F44" s="39">
        <f t="shared" si="11"/>
        <v>31</v>
      </c>
      <c r="G44" s="39">
        <f t="shared" si="11"/>
        <v>66</v>
      </c>
      <c r="N44" s="39">
        <f aca="true" t="shared" si="12" ref="N44:S44">SUM(N45:N48)</f>
        <v>93</v>
      </c>
      <c r="O44" s="39">
        <f t="shared" si="12"/>
        <v>29</v>
      </c>
      <c r="P44" s="39">
        <f t="shared" si="12"/>
        <v>64</v>
      </c>
      <c r="Q44" s="39">
        <f>SUM(Q45:Q48)</f>
        <v>4</v>
      </c>
      <c r="R44" s="39">
        <f t="shared" si="12"/>
        <v>2</v>
      </c>
      <c r="S44" s="39">
        <f t="shared" si="12"/>
        <v>2</v>
      </c>
    </row>
    <row r="45" spans="2:19" ht="21">
      <c r="B45" s="40" t="s">
        <v>54</v>
      </c>
      <c r="E45" s="45">
        <f t="shared" si="11"/>
        <v>23</v>
      </c>
      <c r="F45" s="45">
        <f t="shared" si="11"/>
        <v>8</v>
      </c>
      <c r="G45" s="45">
        <f t="shared" si="11"/>
        <v>15</v>
      </c>
      <c r="N45" s="4">
        <f>SUM(O45:P45)</f>
        <v>22</v>
      </c>
      <c r="O45" s="4">
        <v>7</v>
      </c>
      <c r="P45" s="4">
        <v>15</v>
      </c>
      <c r="Q45" s="4">
        <f>SUM(R45:S45)</f>
        <v>1</v>
      </c>
      <c r="R45" s="4">
        <v>1</v>
      </c>
      <c r="S45" s="46" t="s">
        <v>25</v>
      </c>
    </row>
    <row r="46" spans="2:19" ht="21">
      <c r="B46" s="40" t="s">
        <v>55</v>
      </c>
      <c r="E46" s="45">
        <f t="shared" si="11"/>
        <v>54</v>
      </c>
      <c r="F46" s="45">
        <f t="shared" si="11"/>
        <v>17</v>
      </c>
      <c r="G46" s="45">
        <f t="shared" si="11"/>
        <v>37</v>
      </c>
      <c r="N46" s="4">
        <f>SUM(O46:P46)</f>
        <v>53</v>
      </c>
      <c r="O46" s="4">
        <v>16</v>
      </c>
      <c r="P46" s="4">
        <v>37</v>
      </c>
      <c r="Q46" s="4">
        <f>SUM(R46:S46)</f>
        <v>1</v>
      </c>
      <c r="R46" s="4">
        <v>1</v>
      </c>
      <c r="S46" s="46" t="s">
        <v>25</v>
      </c>
    </row>
    <row r="47" spans="2:19" ht="21">
      <c r="B47" s="40" t="s">
        <v>56</v>
      </c>
      <c r="E47" s="45">
        <f t="shared" si="11"/>
        <v>10</v>
      </c>
      <c r="F47" s="45">
        <f t="shared" si="11"/>
        <v>4</v>
      </c>
      <c r="G47" s="45">
        <f t="shared" si="11"/>
        <v>6</v>
      </c>
      <c r="N47" s="4">
        <f>SUM(O47:P47)</f>
        <v>9</v>
      </c>
      <c r="O47" s="4">
        <v>4</v>
      </c>
      <c r="P47" s="4">
        <v>5</v>
      </c>
      <c r="Q47" s="4">
        <f>SUM(R47:S47)</f>
        <v>1</v>
      </c>
      <c r="R47" s="46" t="s">
        <v>25</v>
      </c>
      <c r="S47" s="4">
        <v>1</v>
      </c>
    </row>
    <row r="48" spans="2:19" ht="21">
      <c r="B48" s="40" t="s">
        <v>57</v>
      </c>
      <c r="E48" s="45">
        <f t="shared" si="11"/>
        <v>10</v>
      </c>
      <c r="F48" s="45">
        <f t="shared" si="11"/>
        <v>2</v>
      </c>
      <c r="G48" s="45">
        <f t="shared" si="11"/>
        <v>8</v>
      </c>
      <c r="N48" s="4">
        <f>SUM(O48:P48)</f>
        <v>9</v>
      </c>
      <c r="O48" s="4">
        <v>2</v>
      </c>
      <c r="P48" s="4">
        <v>7</v>
      </c>
      <c r="Q48" s="4">
        <f>SUM(R48:S48)</f>
        <v>1</v>
      </c>
      <c r="R48" s="46" t="s">
        <v>25</v>
      </c>
      <c r="S48" s="41">
        <v>1</v>
      </c>
    </row>
    <row r="49" spans="2:19" ht="21">
      <c r="B49" s="40" t="s">
        <v>58</v>
      </c>
      <c r="E49" s="45"/>
      <c r="F49" s="45"/>
      <c r="G49" s="45"/>
      <c r="S49" s="41"/>
    </row>
    <row r="50" spans="2:19" ht="21">
      <c r="B50" s="40" t="s">
        <v>59</v>
      </c>
      <c r="S50" s="41"/>
    </row>
    <row r="51" ht="21">
      <c r="B51" s="40" t="s">
        <v>60</v>
      </c>
    </row>
    <row r="52" spans="2:19" s="39" customFormat="1" ht="21">
      <c r="B52" s="39" t="s">
        <v>66</v>
      </c>
      <c r="E52" s="39">
        <f>SUM(E53:E59)</f>
        <v>1953</v>
      </c>
      <c r="F52" s="39">
        <f aca="true" t="shared" si="13" ref="F52:S52">SUM(F53:F59)</f>
        <v>519</v>
      </c>
      <c r="G52" s="39">
        <f t="shared" si="13"/>
        <v>1434</v>
      </c>
      <c r="H52" s="39">
        <f t="shared" si="13"/>
        <v>356</v>
      </c>
      <c r="I52" s="39">
        <f t="shared" si="13"/>
        <v>13</v>
      </c>
      <c r="J52" s="39">
        <f t="shared" si="13"/>
        <v>343</v>
      </c>
      <c r="K52" s="39">
        <f t="shared" si="13"/>
        <v>974</v>
      </c>
      <c r="L52" s="39">
        <f t="shared" si="13"/>
        <v>265</v>
      </c>
      <c r="M52" s="39">
        <f t="shared" si="13"/>
        <v>709</v>
      </c>
      <c r="N52" s="39">
        <f t="shared" si="13"/>
        <v>608</v>
      </c>
      <c r="O52" s="39">
        <f t="shared" si="13"/>
        <v>241</v>
      </c>
      <c r="P52" s="39">
        <f t="shared" si="13"/>
        <v>367</v>
      </c>
      <c r="Q52" s="39">
        <f t="shared" si="13"/>
        <v>15</v>
      </c>
      <c r="R52" s="39">
        <f t="shared" si="13"/>
        <v>0</v>
      </c>
      <c r="S52" s="39">
        <f t="shared" si="13"/>
        <v>15</v>
      </c>
    </row>
    <row r="53" spans="2:19" ht="21">
      <c r="B53" s="40" t="s">
        <v>54</v>
      </c>
      <c r="E53" s="47">
        <f>SUM(Q53,N53,K53,H53)</f>
        <v>703</v>
      </c>
      <c r="F53" s="47">
        <f>SUM(R53,O53,L53,I53)</f>
        <v>150</v>
      </c>
      <c r="G53" s="47">
        <f>SUM(S53,P53,M53,J53)</f>
        <v>553</v>
      </c>
      <c r="H53" s="41">
        <f>SUM(I53:J53)</f>
        <v>155</v>
      </c>
      <c r="I53" s="41">
        <v>3</v>
      </c>
      <c r="J53" s="41">
        <v>152</v>
      </c>
      <c r="K53" s="41">
        <f>SUM(L53:M53)</f>
        <v>352</v>
      </c>
      <c r="L53" s="41">
        <v>90</v>
      </c>
      <c r="M53" s="41">
        <v>262</v>
      </c>
      <c r="N53" s="41">
        <f>SUM(O53:P53)</f>
        <v>189</v>
      </c>
      <c r="O53" s="41">
        <v>57</v>
      </c>
      <c r="P53" s="41">
        <v>132</v>
      </c>
      <c r="Q53" s="41">
        <f>SUM(R53:S53)</f>
        <v>7</v>
      </c>
      <c r="R53" s="41" t="s">
        <v>25</v>
      </c>
      <c r="S53" s="41">
        <v>7</v>
      </c>
    </row>
    <row r="54" spans="2:19" ht="21">
      <c r="B54" s="40" t="s">
        <v>55</v>
      </c>
      <c r="E54" s="47">
        <f aca="true" t="shared" si="14" ref="E54:G59">SUM(Q54,N54,K54,H54)</f>
        <v>0</v>
      </c>
      <c r="F54" s="47">
        <f t="shared" si="14"/>
        <v>0</v>
      </c>
      <c r="G54" s="47">
        <f t="shared" si="14"/>
        <v>0</v>
      </c>
      <c r="H54" s="41">
        <f aca="true" t="shared" si="15" ref="H54:H59">SUM(I54:J54)</f>
        <v>0</v>
      </c>
      <c r="I54" s="41"/>
      <c r="J54" s="41"/>
      <c r="K54" s="41">
        <f aca="true" t="shared" si="16" ref="K54:K59">SUM(L54:M54)</f>
        <v>0</v>
      </c>
      <c r="L54" s="41"/>
      <c r="M54" s="41"/>
      <c r="N54" s="41">
        <f aca="true" t="shared" si="17" ref="N54:N59">SUM(O54:P54)</f>
        <v>0</v>
      </c>
      <c r="O54" s="41"/>
      <c r="P54" s="41"/>
      <c r="Q54" s="41">
        <f aca="true" t="shared" si="18" ref="Q54:Q59">SUM(R54:S54)</f>
        <v>0</v>
      </c>
      <c r="R54" s="41" t="s">
        <v>25</v>
      </c>
      <c r="S54" s="41" t="s">
        <v>25</v>
      </c>
    </row>
    <row r="55" spans="2:19" ht="21">
      <c r="B55" s="40" t="s">
        <v>56</v>
      </c>
      <c r="E55" s="47">
        <f t="shared" si="14"/>
        <v>0</v>
      </c>
      <c r="F55" s="47">
        <f t="shared" si="14"/>
        <v>0</v>
      </c>
      <c r="G55" s="47">
        <f t="shared" si="14"/>
        <v>0</v>
      </c>
      <c r="H55" s="41">
        <f t="shared" si="15"/>
        <v>0</v>
      </c>
      <c r="I55" s="41"/>
      <c r="J55" s="41"/>
      <c r="K55" s="41">
        <f t="shared" si="16"/>
        <v>0</v>
      </c>
      <c r="L55" s="41"/>
      <c r="M55" s="41"/>
      <c r="N55" s="41">
        <f t="shared" si="17"/>
        <v>0</v>
      </c>
      <c r="O55" s="41"/>
      <c r="P55" s="41"/>
      <c r="Q55" s="41">
        <f t="shared" si="18"/>
        <v>0</v>
      </c>
      <c r="R55" s="41" t="s">
        <v>25</v>
      </c>
      <c r="S55" s="41" t="s">
        <v>25</v>
      </c>
    </row>
    <row r="56" spans="2:19" ht="21">
      <c r="B56" s="40" t="s">
        <v>57</v>
      </c>
      <c r="E56" s="47">
        <f t="shared" si="14"/>
        <v>170</v>
      </c>
      <c r="F56" s="47">
        <f t="shared" si="14"/>
        <v>69</v>
      </c>
      <c r="G56" s="47">
        <f t="shared" si="14"/>
        <v>101</v>
      </c>
      <c r="H56" s="41">
        <f t="shared" si="15"/>
        <v>12</v>
      </c>
      <c r="I56" s="41">
        <v>1</v>
      </c>
      <c r="J56" s="41">
        <v>11</v>
      </c>
      <c r="K56" s="41">
        <f t="shared" si="16"/>
        <v>86</v>
      </c>
      <c r="L56" s="41">
        <v>29</v>
      </c>
      <c r="M56" s="41">
        <v>57</v>
      </c>
      <c r="N56" s="41">
        <f t="shared" si="17"/>
        <v>72</v>
      </c>
      <c r="O56" s="41">
        <v>39</v>
      </c>
      <c r="P56" s="41">
        <v>33</v>
      </c>
      <c r="Q56" s="41">
        <f t="shared" si="18"/>
        <v>0</v>
      </c>
      <c r="R56" s="41" t="s">
        <v>25</v>
      </c>
      <c r="S56" s="41" t="s">
        <v>25</v>
      </c>
    </row>
    <row r="57" spans="2:19" ht="21">
      <c r="B57" s="40" t="s">
        <v>58</v>
      </c>
      <c r="E57" s="47">
        <f t="shared" si="14"/>
        <v>350</v>
      </c>
      <c r="F57" s="47">
        <f t="shared" si="14"/>
        <v>106</v>
      </c>
      <c r="G57" s="47">
        <f t="shared" si="14"/>
        <v>244</v>
      </c>
      <c r="H57" s="41">
        <f t="shared" si="15"/>
        <v>48</v>
      </c>
      <c r="I57" s="41">
        <v>1</v>
      </c>
      <c r="J57" s="41">
        <v>47</v>
      </c>
      <c r="K57" s="41">
        <f t="shared" si="16"/>
        <v>154</v>
      </c>
      <c r="L57" s="41">
        <v>52</v>
      </c>
      <c r="M57" s="41">
        <v>102</v>
      </c>
      <c r="N57" s="41">
        <f t="shared" si="17"/>
        <v>148</v>
      </c>
      <c r="O57" s="41">
        <v>53</v>
      </c>
      <c r="P57" s="41">
        <v>95</v>
      </c>
      <c r="Q57" s="41">
        <f t="shared" si="18"/>
        <v>0</v>
      </c>
      <c r="R57" s="41" t="s">
        <v>25</v>
      </c>
      <c r="S57" s="41" t="s">
        <v>25</v>
      </c>
    </row>
    <row r="58" spans="2:19" ht="21">
      <c r="B58" s="40" t="s">
        <v>59</v>
      </c>
      <c r="E58" s="47">
        <f t="shared" si="14"/>
        <v>515</v>
      </c>
      <c r="F58" s="47">
        <f t="shared" si="14"/>
        <v>146</v>
      </c>
      <c r="G58" s="47">
        <f t="shared" si="14"/>
        <v>369</v>
      </c>
      <c r="H58" s="41">
        <f t="shared" si="15"/>
        <v>95</v>
      </c>
      <c r="I58" s="41">
        <v>7</v>
      </c>
      <c r="J58" s="41">
        <v>88</v>
      </c>
      <c r="K58" s="41">
        <f t="shared" si="16"/>
        <v>277</v>
      </c>
      <c r="L58" s="41">
        <v>63</v>
      </c>
      <c r="M58" s="41">
        <v>214</v>
      </c>
      <c r="N58" s="41">
        <f t="shared" si="17"/>
        <v>143</v>
      </c>
      <c r="O58" s="41">
        <v>76</v>
      </c>
      <c r="P58" s="41">
        <v>67</v>
      </c>
      <c r="Q58" s="41">
        <f t="shared" si="18"/>
        <v>0</v>
      </c>
      <c r="R58" s="41" t="s">
        <v>25</v>
      </c>
      <c r="S58" s="41" t="s">
        <v>25</v>
      </c>
    </row>
    <row r="59" spans="2:19" ht="21">
      <c r="B59" s="40" t="s">
        <v>60</v>
      </c>
      <c r="E59" s="47">
        <f t="shared" si="14"/>
        <v>215</v>
      </c>
      <c r="F59" s="47">
        <f t="shared" si="14"/>
        <v>48</v>
      </c>
      <c r="G59" s="47">
        <f t="shared" si="14"/>
        <v>167</v>
      </c>
      <c r="H59" s="41">
        <f t="shared" si="15"/>
        <v>46</v>
      </c>
      <c r="I59" s="41">
        <v>1</v>
      </c>
      <c r="J59" s="41">
        <v>45</v>
      </c>
      <c r="K59" s="41">
        <f t="shared" si="16"/>
        <v>105</v>
      </c>
      <c r="L59" s="41">
        <v>31</v>
      </c>
      <c r="M59" s="41">
        <v>74</v>
      </c>
      <c r="N59" s="41">
        <f t="shared" si="17"/>
        <v>56</v>
      </c>
      <c r="O59" s="41">
        <v>16</v>
      </c>
      <c r="P59" s="41">
        <v>40</v>
      </c>
      <c r="Q59" s="41">
        <f t="shared" si="18"/>
        <v>8</v>
      </c>
      <c r="R59" s="41" t="s">
        <v>25</v>
      </c>
      <c r="S59" s="41">
        <v>8</v>
      </c>
    </row>
    <row r="60" spans="2:7" s="39" customFormat="1" ht="21">
      <c r="B60" s="39" t="s">
        <v>67</v>
      </c>
      <c r="E60" s="48">
        <f>SUM(F60:G60)</f>
        <v>1553</v>
      </c>
      <c r="F60" s="48">
        <f>SUM(F61:F67)</f>
        <v>449</v>
      </c>
      <c r="G60" s="48">
        <f>SUM(G61:G67)</f>
        <v>1104</v>
      </c>
    </row>
    <row r="61" spans="2:19" s="50" customFormat="1" ht="21">
      <c r="B61" s="49" t="s">
        <v>55</v>
      </c>
      <c r="E61" s="51">
        <f>SUM(F61:G61)</f>
        <v>1206</v>
      </c>
      <c r="F61" s="51">
        <v>347</v>
      </c>
      <c r="G61" s="51">
        <v>859</v>
      </c>
      <c r="H61" s="56" t="s">
        <v>68</v>
      </c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 spans="2:19" s="50" customFormat="1" ht="21">
      <c r="B62" s="49" t="s">
        <v>56</v>
      </c>
      <c r="E62" s="51">
        <f>SUM(F62:G578)</f>
        <v>347</v>
      </c>
      <c r="F62" s="51">
        <v>102</v>
      </c>
      <c r="G62" s="51">
        <v>245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</row>
  </sheetData>
  <sheetProtection/>
  <mergeCells count="15">
    <mergeCell ref="Q5:S5"/>
    <mergeCell ref="E6:G6"/>
    <mergeCell ref="H6:J6"/>
    <mergeCell ref="K6:M6"/>
    <mergeCell ref="N6:P6"/>
    <mergeCell ref="Q6:S6"/>
    <mergeCell ref="A10:D10"/>
    <mergeCell ref="H61:S62"/>
    <mergeCell ref="A4:D8"/>
    <mergeCell ref="H4:S4"/>
    <mergeCell ref="T4:T8"/>
    <mergeCell ref="E5:G5"/>
    <mergeCell ref="H5:J5"/>
    <mergeCell ref="K5:M5"/>
    <mergeCell ref="N5:P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2015-12-28T07:29:02Z</cp:lastPrinted>
  <dcterms:created xsi:type="dcterms:W3CDTF">2015-11-17T02:10:45Z</dcterms:created>
  <dcterms:modified xsi:type="dcterms:W3CDTF">2016-01-04T04:23:20Z</dcterms:modified>
  <cp:category/>
  <cp:version/>
  <cp:contentType/>
  <cp:contentStatus/>
</cp:coreProperties>
</file>