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9435" activeTab="0"/>
  </bookViews>
  <sheets>
    <sheet name="T-3.8" sheetId="1" r:id="rId1"/>
  </sheets>
  <definedNames>
    <definedName name="_xlnm.Print_Area" localSheetId="0">'T-3.8'!$A$1:$V$28</definedName>
  </definedNames>
  <calcPr fullCalcOnLoad="1"/>
</workbook>
</file>

<file path=xl/sharedStrings.xml><?xml version="1.0" encoding="utf-8"?>
<sst xmlns="http://schemas.openxmlformats.org/spreadsheetml/2006/main" count="109" uniqueCount="65">
  <si>
    <t xml:space="preserve">ตาราง     </t>
  </si>
  <si>
    <t>นักเรียน จำแนกตามระดับการศึกษา เพศ เป็นรายอำเภอ ปีการศึกษา 2557</t>
  </si>
  <si>
    <t xml:space="preserve">Table </t>
  </si>
  <si>
    <t>Student by Level of Education, Sex and District: Academic Year 2014</t>
  </si>
  <si>
    <t>อำเภอ</t>
  </si>
  <si>
    <t>ระดับการศึกษา Level of  education</t>
  </si>
  <si>
    <t>มัธยมศึกษา</t>
  </si>
  <si>
    <t>รวม</t>
  </si>
  <si>
    <t>ก่อนประถมศึกษา</t>
  </si>
  <si>
    <t>ประถมศึกษา</t>
  </si>
  <si>
    <t>Secondary</t>
  </si>
  <si>
    <t>District</t>
  </si>
  <si>
    <t>Total</t>
  </si>
  <si>
    <t>Pre-elementary</t>
  </si>
  <si>
    <t>Elementary</t>
  </si>
  <si>
    <t>มัธยมต้น</t>
  </si>
  <si>
    <t>มัธยมปลาย</t>
  </si>
  <si>
    <t>Lower Secondary</t>
  </si>
  <si>
    <t>Upper Secondary</t>
  </si>
  <si>
    <t>ชาย</t>
  </si>
  <si>
    <t>หญิง</t>
  </si>
  <si>
    <t>Male</t>
  </si>
  <si>
    <t>Female</t>
  </si>
  <si>
    <t>รวมยอด</t>
  </si>
  <si>
    <t>เมืองปราจีนบุรี</t>
  </si>
  <si>
    <t>Muang Prachin Buri</t>
  </si>
  <si>
    <t>กบินทร์บุรี</t>
  </si>
  <si>
    <t>Kabin Buri</t>
  </si>
  <si>
    <t>นาดี</t>
  </si>
  <si>
    <t>Na Di</t>
  </si>
  <si>
    <t>บ้านสร้าง</t>
  </si>
  <si>
    <t>Ban Sang</t>
  </si>
  <si>
    <t>ประจันตคาม</t>
  </si>
  <si>
    <t>PrachantaKham</t>
  </si>
  <si>
    <t>ศรีมหาโพธิ</t>
  </si>
  <si>
    <t>Si Maha Phot</t>
  </si>
  <si>
    <t>ศรีมโหสถ</t>
  </si>
  <si>
    <t>Si Maho Sot</t>
  </si>
  <si>
    <t xml:space="preserve">         ที่มา:   สำนักงานเขตพื้นที่การศึกษา_ _ _ _ _ _ _ _ _ _ _ เขต _ _ _ _</t>
  </si>
  <si>
    <t xml:space="preserve">     ที่มา:  </t>
  </si>
  <si>
    <t>สำนักงานเขตพื้นที่การศึกษาประถมศึกษา (ปราจีนบุรี)  เขต 1,2</t>
  </si>
  <si>
    <t>Source:    Prachinburi Primary Educational Service Area Office, Area 1,2</t>
  </si>
  <si>
    <t xml:space="preserve">     Source:   _ _ _ _ _ _ _ _Educational Service Area Office, Area_ _ _ _</t>
  </si>
  <si>
    <t xml:space="preserve">              </t>
  </si>
  <si>
    <t xml:space="preserve">สำนักงานเขตพื้นที่การศึกษามัธยมศึกษาเขต 7 ( ปราจีนบุรี ) </t>
  </si>
  <si>
    <t xml:space="preserve">               Prachinburi Secondary Educational Service Area Office, Area 7</t>
  </si>
  <si>
    <t>กรมส่งเสริมการปกครองส่วนท้องถิ่น (อบจ.)</t>
  </si>
  <si>
    <t xml:space="preserve">               Department of Local Administration</t>
  </si>
  <si>
    <t>Department of Local Administration (Provincial Administration Organization)</t>
  </si>
  <si>
    <t>มัธยม 7</t>
  </si>
  <si>
    <t>อำเภอเมืองปราจีนบุรี</t>
  </si>
  <si>
    <t>อำเภอกบินทร์บุรี</t>
  </si>
  <si>
    <t>อำเภอนาดี</t>
  </si>
  <si>
    <t>อำเภอบ้านสร้าง</t>
  </si>
  <si>
    <t>อำเภอประจันตคาม</t>
  </si>
  <si>
    <t>อำเภอศรีมหาโพธิ</t>
  </si>
  <si>
    <t>อำเภอศรีมโหสถ</t>
  </si>
  <si>
    <t>เทศบาลเมือง</t>
  </si>
  <si>
    <t>เทศบาลกบินทร์</t>
  </si>
  <si>
    <t>เทศบาลนาดี</t>
  </si>
  <si>
    <t>วัดแจ้ง ประจันตคาม</t>
  </si>
  <si>
    <t>อบจ.</t>
  </si>
  <si>
    <t>ประถม 1</t>
  </si>
  <si>
    <t>ประถม 2</t>
  </si>
  <si>
    <t>-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</si>
</sst>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;[Red]#,##0"/>
  </numFmts>
  <fonts count="45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Angsana New"/>
      <family val="1"/>
    </font>
    <font>
      <b/>
      <sz val="13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b/>
      <sz val="11"/>
      <name val="Angsana New"/>
      <family val="1"/>
    </font>
    <font>
      <sz val="11"/>
      <name val="Angsana New"/>
      <family val="1"/>
    </font>
    <font>
      <sz val="13"/>
      <name val="Angsana New"/>
      <family val="1"/>
    </font>
    <font>
      <b/>
      <sz val="13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 quotePrefix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187" fontId="21" fillId="0" borderId="21" xfId="36" applyNumberFormat="1" applyFont="1" applyBorder="1" applyAlignment="1">
      <alignment horizontal="center" vertical="center"/>
    </xf>
    <xf numFmtId="187" fontId="21" fillId="0" borderId="16" xfId="36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87" fontId="23" fillId="0" borderId="21" xfId="36" applyNumberFormat="1" applyFont="1" applyBorder="1" applyAlignment="1">
      <alignment vertical="center"/>
    </xf>
    <xf numFmtId="187" fontId="23" fillId="0" borderId="16" xfId="36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87" fontId="20" fillId="0" borderId="0" xfId="0" applyNumberFormat="1" applyFont="1" applyAlignment="1">
      <alignment vertical="center"/>
    </xf>
    <xf numFmtId="0" fontId="21" fillId="0" borderId="16" xfId="0" applyFont="1" applyBorder="1" applyAlignment="1">
      <alignment vertical="center"/>
    </xf>
    <xf numFmtId="187" fontId="24" fillId="0" borderId="21" xfId="36" applyNumberFormat="1" applyFont="1" applyBorder="1" applyAlignment="1">
      <alignment vertical="center"/>
    </xf>
    <xf numFmtId="0" fontId="21" fillId="0" borderId="0" xfId="0" applyFont="1" applyBorder="1" applyAlignment="1">
      <alignment horizontal="left" vertical="center" indent="1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188" fontId="23" fillId="0" borderId="23" xfId="36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0" fillId="33" borderId="0" xfId="0" applyFont="1" applyFill="1" applyAlignment="1">
      <alignment vertical="center"/>
    </xf>
    <xf numFmtId="0" fontId="20" fillId="34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33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Fill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38100</xdr:colOff>
      <xdr:row>0</xdr:row>
      <xdr:rowOff>57150</xdr:rowOff>
    </xdr:from>
    <xdr:to>
      <xdr:col>26</xdr:col>
      <xdr:colOff>19050</xdr:colOff>
      <xdr:row>27</xdr:row>
      <xdr:rowOff>180975</xdr:rowOff>
    </xdr:to>
    <xdr:grpSp>
      <xdr:nvGrpSpPr>
        <xdr:cNvPr id="1" name="Group 127"/>
        <xdr:cNvGrpSpPr>
          <a:grpSpLocks/>
        </xdr:cNvGrpSpPr>
      </xdr:nvGrpSpPr>
      <xdr:grpSpPr>
        <a:xfrm>
          <a:off x="9525000" y="57150"/>
          <a:ext cx="2895600" cy="6343650"/>
          <a:chOff x="1013" y="704"/>
          <a:chExt cx="337" cy="683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28" y="733"/>
            <a:ext cx="27" cy="3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สถิติการศึกษา การฝึกอบรม ศาสนาและวัฒนธรรม รวมถึงสถิติสื่อสารมวลชน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13" y="704"/>
            <a:ext cx="30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34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99" y="1061"/>
            <a:ext cx="652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W63"/>
  <sheetViews>
    <sheetView showGridLines="0" tabSelected="1" zoomScalePageLayoutView="0" workbookViewId="0" topLeftCell="A7">
      <selection activeCell="A1" sqref="A1:V10"/>
    </sheetView>
  </sheetViews>
  <sheetFormatPr defaultColWidth="9.140625" defaultRowHeight="21.75"/>
  <cols>
    <col min="1" max="1" width="1.7109375" style="4" customWidth="1"/>
    <col min="2" max="2" width="6.00390625" style="4" customWidth="1"/>
    <col min="3" max="3" width="4.57421875" style="4" customWidth="1"/>
    <col min="4" max="4" width="9.57421875" style="4" customWidth="1"/>
    <col min="5" max="7" width="6.8515625" style="4" customWidth="1"/>
    <col min="8" max="8" width="6.28125" style="4" customWidth="1"/>
    <col min="9" max="19" width="6.57421875" style="4" customWidth="1"/>
    <col min="20" max="20" width="21.28125" style="4" customWidth="1"/>
    <col min="21" max="21" width="2.28125" style="4" customWidth="1"/>
    <col min="22" max="22" width="4.8515625" style="4" customWidth="1"/>
    <col min="23" max="16384" width="9.140625" style="4" customWidth="1"/>
  </cols>
  <sheetData>
    <row r="1" spans="2:4" s="1" customFormat="1" ht="21">
      <c r="B1" s="1" t="s">
        <v>0</v>
      </c>
      <c r="C1" s="2">
        <v>3.8</v>
      </c>
      <c r="D1" s="1" t="s">
        <v>1</v>
      </c>
    </row>
    <row r="2" spans="2:5" s="3" customFormat="1" ht="21">
      <c r="B2" s="1" t="s">
        <v>2</v>
      </c>
      <c r="C2" s="2">
        <v>3.8</v>
      </c>
      <c r="D2" s="1" t="s">
        <v>3</v>
      </c>
      <c r="E2" s="1"/>
    </row>
    <row r="3" ht="6" customHeight="1"/>
    <row r="4" spans="1:20" s="13" customFormat="1" ht="21" customHeight="1">
      <c r="A4" s="5" t="s">
        <v>4</v>
      </c>
      <c r="B4" s="5"/>
      <c r="C4" s="5"/>
      <c r="D4" s="6"/>
      <c r="E4" s="7"/>
      <c r="F4" s="8"/>
      <c r="G4" s="9"/>
      <c r="H4" s="10" t="s">
        <v>5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  <c r="T4" s="8"/>
    </row>
    <row r="5" spans="1:20" s="13" customFormat="1" ht="18" customHeight="1">
      <c r="A5" s="14"/>
      <c r="B5" s="14"/>
      <c r="C5" s="14"/>
      <c r="D5" s="15"/>
      <c r="H5" s="7"/>
      <c r="I5" s="8"/>
      <c r="J5" s="9"/>
      <c r="K5" s="7"/>
      <c r="L5" s="8"/>
      <c r="M5" s="9"/>
      <c r="N5" s="16" t="s">
        <v>6</v>
      </c>
      <c r="O5" s="16"/>
      <c r="P5" s="16"/>
      <c r="Q5" s="16"/>
      <c r="R5" s="16"/>
      <c r="S5" s="17"/>
      <c r="T5" s="18"/>
    </row>
    <row r="6" spans="1:20" s="13" customFormat="1" ht="18" customHeight="1">
      <c r="A6" s="14"/>
      <c r="B6" s="14"/>
      <c r="C6" s="14"/>
      <c r="D6" s="15"/>
      <c r="E6" s="19" t="s">
        <v>7</v>
      </c>
      <c r="F6" s="16"/>
      <c r="G6" s="17"/>
      <c r="H6" s="19" t="s">
        <v>8</v>
      </c>
      <c r="I6" s="16"/>
      <c r="J6" s="17"/>
      <c r="K6" s="19" t="s">
        <v>9</v>
      </c>
      <c r="L6" s="16"/>
      <c r="M6" s="17"/>
      <c r="N6" s="20" t="s">
        <v>10</v>
      </c>
      <c r="O6" s="20"/>
      <c r="P6" s="20"/>
      <c r="Q6" s="20"/>
      <c r="R6" s="20"/>
      <c r="S6" s="21"/>
      <c r="T6" s="22" t="s">
        <v>11</v>
      </c>
    </row>
    <row r="7" spans="1:20" s="13" customFormat="1" ht="19.5" customHeight="1">
      <c r="A7" s="14"/>
      <c r="B7" s="14"/>
      <c r="C7" s="14"/>
      <c r="D7" s="15"/>
      <c r="E7" s="19" t="s">
        <v>12</v>
      </c>
      <c r="F7" s="16"/>
      <c r="G7" s="17"/>
      <c r="H7" s="19" t="s">
        <v>13</v>
      </c>
      <c r="I7" s="16"/>
      <c r="J7" s="17"/>
      <c r="K7" s="19" t="s">
        <v>14</v>
      </c>
      <c r="L7" s="16"/>
      <c r="M7" s="17"/>
      <c r="N7" s="23" t="s">
        <v>15</v>
      </c>
      <c r="O7" s="23"/>
      <c r="P7" s="24"/>
      <c r="Q7" s="25" t="s">
        <v>16</v>
      </c>
      <c r="R7" s="23"/>
      <c r="S7" s="24"/>
      <c r="T7" s="26"/>
    </row>
    <row r="8" spans="1:20" s="13" customFormat="1" ht="19.5" customHeight="1">
      <c r="A8" s="14"/>
      <c r="B8" s="14"/>
      <c r="C8" s="14"/>
      <c r="D8" s="15"/>
      <c r="E8" s="27"/>
      <c r="F8" s="28"/>
      <c r="G8" s="29"/>
      <c r="H8" s="27"/>
      <c r="I8" s="28"/>
      <c r="J8" s="29"/>
      <c r="K8" s="27"/>
      <c r="L8" s="28"/>
      <c r="M8" s="29"/>
      <c r="N8" s="20" t="s">
        <v>17</v>
      </c>
      <c r="O8" s="20"/>
      <c r="P8" s="21"/>
      <c r="Q8" s="30" t="s">
        <v>18</v>
      </c>
      <c r="R8" s="20"/>
      <c r="S8" s="21"/>
      <c r="T8" s="26"/>
    </row>
    <row r="9" spans="1:20" s="13" customFormat="1" ht="19.5" customHeight="1">
      <c r="A9" s="14"/>
      <c r="B9" s="14"/>
      <c r="C9" s="14"/>
      <c r="D9" s="15"/>
      <c r="E9" s="31" t="s">
        <v>7</v>
      </c>
      <c r="F9" s="31" t="s">
        <v>19</v>
      </c>
      <c r="G9" s="32" t="s">
        <v>20</v>
      </c>
      <c r="H9" s="31" t="s">
        <v>7</v>
      </c>
      <c r="I9" s="31" t="s">
        <v>19</v>
      </c>
      <c r="J9" s="32" t="s">
        <v>20</v>
      </c>
      <c r="K9" s="31" t="s">
        <v>7</v>
      </c>
      <c r="L9" s="31" t="s">
        <v>19</v>
      </c>
      <c r="M9" s="32" t="s">
        <v>20</v>
      </c>
      <c r="N9" s="33" t="s">
        <v>7</v>
      </c>
      <c r="O9" s="33" t="s">
        <v>19</v>
      </c>
      <c r="P9" s="32" t="s">
        <v>20</v>
      </c>
      <c r="Q9" s="33" t="s">
        <v>7</v>
      </c>
      <c r="R9" s="33" t="s">
        <v>19</v>
      </c>
      <c r="S9" s="32" t="s">
        <v>20</v>
      </c>
      <c r="T9" s="18"/>
    </row>
    <row r="10" spans="1:20" s="13" customFormat="1" ht="19.5" customHeight="1">
      <c r="A10" s="34"/>
      <c r="B10" s="34"/>
      <c r="C10" s="34"/>
      <c r="D10" s="35"/>
      <c r="E10" s="36" t="s">
        <v>12</v>
      </c>
      <c r="F10" s="36" t="s">
        <v>21</v>
      </c>
      <c r="G10" s="37" t="s">
        <v>22</v>
      </c>
      <c r="H10" s="36" t="s">
        <v>12</v>
      </c>
      <c r="I10" s="36" t="s">
        <v>21</v>
      </c>
      <c r="J10" s="37" t="s">
        <v>22</v>
      </c>
      <c r="K10" s="36" t="s">
        <v>12</v>
      </c>
      <c r="L10" s="36" t="s">
        <v>21</v>
      </c>
      <c r="M10" s="37" t="s">
        <v>22</v>
      </c>
      <c r="N10" s="36" t="s">
        <v>12</v>
      </c>
      <c r="O10" s="36" t="s">
        <v>21</v>
      </c>
      <c r="P10" s="37" t="s">
        <v>22</v>
      </c>
      <c r="Q10" s="36" t="s">
        <v>12</v>
      </c>
      <c r="R10" s="36" t="s">
        <v>21</v>
      </c>
      <c r="S10" s="37" t="s">
        <v>22</v>
      </c>
      <c r="T10" s="28"/>
    </row>
    <row r="11" spans="1:20" s="42" customFormat="1" ht="3" customHeight="1">
      <c r="A11" s="38"/>
      <c r="B11" s="38"/>
      <c r="C11" s="38"/>
      <c r="D11" s="39"/>
      <c r="E11" s="40"/>
      <c r="F11" s="40"/>
      <c r="G11" s="41"/>
      <c r="H11" s="40"/>
      <c r="I11" s="40"/>
      <c r="J11" s="41"/>
      <c r="K11" s="40"/>
      <c r="L11" s="40"/>
      <c r="M11" s="41"/>
      <c r="N11" s="40"/>
      <c r="O11" s="40"/>
      <c r="P11" s="40"/>
      <c r="Q11" s="40"/>
      <c r="R11" s="40"/>
      <c r="S11" s="41"/>
      <c r="T11" s="18"/>
    </row>
    <row r="12" spans="1:23" ht="22.5" customHeight="1">
      <c r="A12" s="43" t="s">
        <v>23</v>
      </c>
      <c r="B12" s="43"/>
      <c r="C12" s="43"/>
      <c r="D12" s="44"/>
      <c r="E12" s="45">
        <f>SUM(F12:G12)</f>
        <v>77548</v>
      </c>
      <c r="F12" s="45">
        <f>SUM(I12,L12,O12,R12)</f>
        <v>38691</v>
      </c>
      <c r="G12" s="46">
        <f>SUM(J12,M12,P12,S12)</f>
        <v>38857</v>
      </c>
      <c r="H12" s="45">
        <f>SUM(I12:J12)</f>
        <v>13488</v>
      </c>
      <c r="I12" s="45">
        <f>SUM(I13:I19)</f>
        <v>6922</v>
      </c>
      <c r="J12" s="45">
        <f aca="true" t="shared" si="0" ref="J12:S12">SUM(J13:J19)</f>
        <v>6566</v>
      </c>
      <c r="K12" s="45">
        <f>SUM(L12:M12)</f>
        <v>35892</v>
      </c>
      <c r="L12" s="45">
        <f t="shared" si="0"/>
        <v>18507</v>
      </c>
      <c r="M12" s="45">
        <f t="shared" si="0"/>
        <v>17385</v>
      </c>
      <c r="N12" s="45">
        <f>SUM(O12:P12)</f>
        <v>17865</v>
      </c>
      <c r="O12" s="45">
        <f t="shared" si="0"/>
        <v>9169</v>
      </c>
      <c r="P12" s="45">
        <f t="shared" si="0"/>
        <v>8696</v>
      </c>
      <c r="Q12" s="45">
        <f>SUM(Q13:Q19)</f>
        <v>10306</v>
      </c>
      <c r="R12" s="45">
        <f t="shared" si="0"/>
        <v>4093</v>
      </c>
      <c r="S12" s="45">
        <f t="shared" si="0"/>
        <v>6210</v>
      </c>
      <c r="T12" s="47" t="s">
        <v>12</v>
      </c>
      <c r="W12" s="48">
        <f>SUM(N12,Q12)</f>
        <v>28171</v>
      </c>
    </row>
    <row r="13" spans="1:23" ht="22.5" customHeight="1">
      <c r="A13" s="18"/>
      <c r="B13" s="13" t="s">
        <v>24</v>
      </c>
      <c r="C13" s="18"/>
      <c r="D13" s="49"/>
      <c r="E13" s="50">
        <f>SUM(E34,E41,E46,E54)</f>
        <v>17471</v>
      </c>
      <c r="F13" s="50">
        <f aca="true" t="shared" si="1" ref="F13:S13">SUM(F34,F41,F46,F54)</f>
        <v>8403</v>
      </c>
      <c r="G13" s="50">
        <f t="shared" si="1"/>
        <v>9068</v>
      </c>
      <c r="H13" s="50">
        <f t="shared" si="1"/>
        <v>2384</v>
      </c>
      <c r="I13" s="50">
        <f t="shared" si="1"/>
        <v>1219</v>
      </c>
      <c r="J13" s="50">
        <f t="shared" si="1"/>
        <v>1165</v>
      </c>
      <c r="K13" s="50">
        <f t="shared" si="1"/>
        <v>6753</v>
      </c>
      <c r="L13" s="50">
        <f t="shared" si="1"/>
        <v>3435</v>
      </c>
      <c r="M13" s="50">
        <f t="shared" si="1"/>
        <v>3318</v>
      </c>
      <c r="N13" s="50">
        <f t="shared" si="1"/>
        <v>4522</v>
      </c>
      <c r="O13" s="50">
        <f t="shared" si="1"/>
        <v>2295</v>
      </c>
      <c r="P13" s="50">
        <f t="shared" si="1"/>
        <v>2227</v>
      </c>
      <c r="Q13" s="50">
        <f t="shared" si="1"/>
        <v>3812</v>
      </c>
      <c r="R13" s="50">
        <f t="shared" si="1"/>
        <v>1454</v>
      </c>
      <c r="S13" s="50">
        <f t="shared" si="1"/>
        <v>2358</v>
      </c>
      <c r="T13" s="51" t="s">
        <v>25</v>
      </c>
      <c r="W13" s="48">
        <f aca="true" t="shared" si="2" ref="W13:W20">SUM(N13,Q13)</f>
        <v>8334</v>
      </c>
    </row>
    <row r="14" spans="1:23" ht="22.5" customHeight="1">
      <c r="A14" s="18"/>
      <c r="B14" s="13" t="s">
        <v>26</v>
      </c>
      <c r="C14" s="18"/>
      <c r="D14" s="49"/>
      <c r="E14" s="50">
        <f>SUM(E35,E42,E47,E55,E62)</f>
        <v>25731</v>
      </c>
      <c r="F14" s="50">
        <f aca="true" t="shared" si="3" ref="F14:S15">SUM(F35,F42,F47,F55,F62)</f>
        <v>12886</v>
      </c>
      <c r="G14" s="50">
        <f t="shared" si="3"/>
        <v>12845</v>
      </c>
      <c r="H14" s="50">
        <f t="shared" si="3"/>
        <v>4811</v>
      </c>
      <c r="I14" s="50">
        <f t="shared" si="3"/>
        <v>2463</v>
      </c>
      <c r="J14" s="50">
        <f t="shared" si="3"/>
        <v>2348</v>
      </c>
      <c r="K14" s="50">
        <f t="shared" si="3"/>
        <v>11972</v>
      </c>
      <c r="L14" s="50">
        <f t="shared" si="3"/>
        <v>6272</v>
      </c>
      <c r="M14" s="50">
        <f t="shared" si="3"/>
        <v>5700</v>
      </c>
      <c r="N14" s="50">
        <f t="shared" si="3"/>
        <v>5844</v>
      </c>
      <c r="O14" s="50">
        <f t="shared" si="3"/>
        <v>2935</v>
      </c>
      <c r="P14" s="50">
        <f t="shared" si="3"/>
        <v>2909</v>
      </c>
      <c r="Q14" s="50">
        <f t="shared" si="3"/>
        <v>3104</v>
      </c>
      <c r="R14" s="50">
        <f t="shared" si="3"/>
        <v>1216</v>
      </c>
      <c r="S14" s="50">
        <f t="shared" si="3"/>
        <v>1888</v>
      </c>
      <c r="T14" s="51" t="s">
        <v>27</v>
      </c>
      <c r="W14" s="48">
        <f t="shared" si="2"/>
        <v>8948</v>
      </c>
    </row>
    <row r="15" spans="1:23" ht="22.5" customHeight="1">
      <c r="A15" s="18"/>
      <c r="B15" s="13" t="s">
        <v>28</v>
      </c>
      <c r="C15" s="18"/>
      <c r="D15" s="49"/>
      <c r="E15" s="50">
        <f>SUM(E36,E43,E48,E56,E63)</f>
        <v>7661</v>
      </c>
      <c r="F15" s="50">
        <f t="shared" si="3"/>
        <v>3937</v>
      </c>
      <c r="G15" s="50">
        <f t="shared" si="3"/>
        <v>3724</v>
      </c>
      <c r="H15" s="50">
        <f t="shared" si="3"/>
        <v>1431</v>
      </c>
      <c r="I15" s="50">
        <f t="shared" si="3"/>
        <v>746</v>
      </c>
      <c r="J15" s="50">
        <f t="shared" si="3"/>
        <v>685</v>
      </c>
      <c r="K15" s="50">
        <f t="shared" si="3"/>
        <v>4062</v>
      </c>
      <c r="L15" s="50">
        <f t="shared" si="3"/>
        <v>2117</v>
      </c>
      <c r="M15" s="50">
        <f t="shared" si="3"/>
        <v>1945</v>
      </c>
      <c r="N15" s="50">
        <f t="shared" si="3"/>
        <v>1610</v>
      </c>
      <c r="O15" s="50">
        <f t="shared" si="3"/>
        <v>830</v>
      </c>
      <c r="P15" s="50">
        <f t="shared" si="3"/>
        <v>780</v>
      </c>
      <c r="Q15" s="50">
        <f t="shared" si="3"/>
        <v>558</v>
      </c>
      <c r="R15" s="50">
        <f t="shared" si="3"/>
        <v>244</v>
      </c>
      <c r="S15" s="50">
        <f t="shared" si="3"/>
        <v>314</v>
      </c>
      <c r="T15" s="51" t="s">
        <v>29</v>
      </c>
      <c r="W15" s="48">
        <f t="shared" si="2"/>
        <v>2168</v>
      </c>
    </row>
    <row r="16" spans="1:23" ht="22.5" customHeight="1">
      <c r="A16" s="18"/>
      <c r="B16" s="13" t="s">
        <v>30</v>
      </c>
      <c r="C16" s="18"/>
      <c r="D16" s="49"/>
      <c r="E16" s="50">
        <f>SUM(E37,E49,E57)</f>
        <v>2997</v>
      </c>
      <c r="F16" s="50">
        <f aca="true" t="shared" si="4" ref="F16:S16">SUM(F37,F49,F57)</f>
        <v>1533</v>
      </c>
      <c r="G16" s="50">
        <f t="shared" si="4"/>
        <v>1464</v>
      </c>
      <c r="H16" s="50">
        <f t="shared" si="4"/>
        <v>527</v>
      </c>
      <c r="I16" s="50">
        <f t="shared" si="4"/>
        <v>265</v>
      </c>
      <c r="J16" s="50">
        <f t="shared" si="4"/>
        <v>262</v>
      </c>
      <c r="K16" s="50">
        <f t="shared" si="4"/>
        <v>1623</v>
      </c>
      <c r="L16" s="50">
        <f t="shared" si="4"/>
        <v>828</v>
      </c>
      <c r="M16" s="50">
        <f t="shared" si="4"/>
        <v>795</v>
      </c>
      <c r="N16" s="50">
        <f t="shared" si="4"/>
        <v>553</v>
      </c>
      <c r="O16" s="50">
        <f t="shared" si="4"/>
        <v>292</v>
      </c>
      <c r="P16" s="50">
        <f t="shared" si="4"/>
        <v>261</v>
      </c>
      <c r="Q16" s="50">
        <f t="shared" si="4"/>
        <v>294</v>
      </c>
      <c r="R16" s="50">
        <f t="shared" si="4"/>
        <v>148</v>
      </c>
      <c r="S16" s="50">
        <f t="shared" si="4"/>
        <v>146</v>
      </c>
      <c r="T16" s="51" t="s">
        <v>31</v>
      </c>
      <c r="W16" s="48">
        <f t="shared" si="2"/>
        <v>847</v>
      </c>
    </row>
    <row r="17" spans="1:23" ht="22.5" customHeight="1">
      <c r="A17" s="18"/>
      <c r="B17" s="13" t="s">
        <v>32</v>
      </c>
      <c r="C17" s="18"/>
      <c r="D17" s="49"/>
      <c r="E17" s="50">
        <f>SUM(E38,E44,E50,E58)</f>
        <v>6673</v>
      </c>
      <c r="F17" s="50">
        <f aca="true" t="shared" si="5" ref="F17:S17">SUM(F38,F44,F50,F58)</f>
        <v>3384</v>
      </c>
      <c r="G17" s="50">
        <f t="shared" si="5"/>
        <v>3289</v>
      </c>
      <c r="H17" s="50">
        <f t="shared" si="5"/>
        <v>1041</v>
      </c>
      <c r="I17" s="50">
        <f t="shared" si="5"/>
        <v>555</v>
      </c>
      <c r="J17" s="50">
        <f t="shared" si="5"/>
        <v>486</v>
      </c>
      <c r="K17" s="50">
        <f t="shared" si="5"/>
        <v>3190</v>
      </c>
      <c r="L17" s="50">
        <f t="shared" si="5"/>
        <v>1615</v>
      </c>
      <c r="M17" s="50">
        <f t="shared" si="5"/>
        <v>1575</v>
      </c>
      <c r="N17" s="50">
        <f t="shared" si="5"/>
        <v>1459</v>
      </c>
      <c r="O17" s="50">
        <f t="shared" si="5"/>
        <v>753</v>
      </c>
      <c r="P17" s="50">
        <f t="shared" si="5"/>
        <v>706</v>
      </c>
      <c r="Q17" s="50">
        <f t="shared" si="5"/>
        <v>983</v>
      </c>
      <c r="R17" s="50">
        <f t="shared" si="5"/>
        <v>461</v>
      </c>
      <c r="S17" s="50">
        <f t="shared" si="5"/>
        <v>522</v>
      </c>
      <c r="T17" s="51" t="s">
        <v>33</v>
      </c>
      <c r="W17" s="48">
        <f t="shared" si="2"/>
        <v>2442</v>
      </c>
    </row>
    <row r="18" spans="1:23" ht="22.5" customHeight="1">
      <c r="A18" s="18"/>
      <c r="B18" s="13" t="s">
        <v>34</v>
      </c>
      <c r="C18" s="18"/>
      <c r="D18" s="49"/>
      <c r="E18" s="50">
        <f>SUM(E39,E51,E59)</f>
        <v>12460</v>
      </c>
      <c r="F18" s="50">
        <f aca="true" t="shared" si="6" ref="F18:S19">SUM(F39,F51,F59)</f>
        <v>6243</v>
      </c>
      <c r="G18" s="50">
        <f t="shared" si="6"/>
        <v>6214</v>
      </c>
      <c r="H18" s="50">
        <f t="shared" si="6"/>
        <v>2216</v>
      </c>
      <c r="I18" s="50">
        <f t="shared" si="6"/>
        <v>1122</v>
      </c>
      <c r="J18" s="50">
        <f t="shared" si="6"/>
        <v>1094</v>
      </c>
      <c r="K18" s="50">
        <f t="shared" si="6"/>
        <v>5937</v>
      </c>
      <c r="L18" s="50">
        <f t="shared" si="6"/>
        <v>3093</v>
      </c>
      <c r="M18" s="50">
        <f t="shared" si="6"/>
        <v>2844</v>
      </c>
      <c r="N18" s="50">
        <f t="shared" si="6"/>
        <v>2984</v>
      </c>
      <c r="O18" s="50">
        <f t="shared" si="6"/>
        <v>1556</v>
      </c>
      <c r="P18" s="50">
        <f t="shared" si="6"/>
        <v>1428</v>
      </c>
      <c r="Q18" s="50">
        <f>SUM(Q39,Q51,Q59)</f>
        <v>1323</v>
      </c>
      <c r="R18" s="50">
        <f t="shared" si="6"/>
        <v>472</v>
      </c>
      <c r="S18" s="50">
        <f t="shared" si="6"/>
        <v>848</v>
      </c>
      <c r="T18" s="51" t="s">
        <v>35</v>
      </c>
      <c r="W18" s="48">
        <f t="shared" si="2"/>
        <v>4307</v>
      </c>
    </row>
    <row r="19" spans="1:23" ht="22.5" customHeight="1">
      <c r="A19" s="18"/>
      <c r="B19" s="13" t="s">
        <v>36</v>
      </c>
      <c r="C19" s="18"/>
      <c r="D19" s="49"/>
      <c r="E19" s="50">
        <f>SUM(E40,E52,E60)</f>
        <v>4558</v>
      </c>
      <c r="F19" s="50">
        <f t="shared" si="6"/>
        <v>2305</v>
      </c>
      <c r="G19" s="50">
        <f t="shared" si="6"/>
        <v>2253</v>
      </c>
      <c r="H19" s="50">
        <f t="shared" si="6"/>
        <v>1078</v>
      </c>
      <c r="I19" s="50">
        <f t="shared" si="6"/>
        <v>552</v>
      </c>
      <c r="J19" s="50">
        <f t="shared" si="6"/>
        <v>526</v>
      </c>
      <c r="K19" s="50">
        <f t="shared" si="6"/>
        <v>2355</v>
      </c>
      <c r="L19" s="50">
        <f t="shared" si="6"/>
        <v>1147</v>
      </c>
      <c r="M19" s="50">
        <f t="shared" si="6"/>
        <v>1208</v>
      </c>
      <c r="N19" s="50">
        <f t="shared" si="6"/>
        <v>893</v>
      </c>
      <c r="O19" s="50">
        <f t="shared" si="6"/>
        <v>508</v>
      </c>
      <c r="P19" s="50">
        <f t="shared" si="6"/>
        <v>385</v>
      </c>
      <c r="Q19" s="50">
        <f>SUM(Q40,Q52,Q60)</f>
        <v>232</v>
      </c>
      <c r="R19" s="50">
        <f t="shared" si="6"/>
        <v>98</v>
      </c>
      <c r="S19" s="50">
        <f t="shared" si="6"/>
        <v>134</v>
      </c>
      <c r="T19" s="51" t="s">
        <v>37</v>
      </c>
      <c r="W19" s="48">
        <f t="shared" si="2"/>
        <v>1125</v>
      </c>
    </row>
    <row r="20" spans="1:23" s="1" customFormat="1" ht="3" customHeight="1">
      <c r="A20" s="52"/>
      <c r="B20" s="52"/>
      <c r="C20" s="52"/>
      <c r="D20" s="53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2"/>
      <c r="W20" s="48">
        <f t="shared" si="2"/>
        <v>0</v>
      </c>
    </row>
    <row r="21" spans="1:20" s="1" customFormat="1" ht="8.2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</row>
    <row r="22" spans="1:11" s="13" customFormat="1" ht="16.5" customHeight="1">
      <c r="A22" s="13" t="s">
        <v>38</v>
      </c>
      <c r="B22" s="56" t="s">
        <v>39</v>
      </c>
      <c r="C22" s="13" t="s">
        <v>40</v>
      </c>
      <c r="K22" s="13" t="s">
        <v>41</v>
      </c>
    </row>
    <row r="23" spans="1:11" s="13" customFormat="1" ht="16.5" customHeight="1">
      <c r="A23" s="13" t="s">
        <v>42</v>
      </c>
      <c r="B23" s="13" t="s">
        <v>43</v>
      </c>
      <c r="C23" s="13" t="s">
        <v>44</v>
      </c>
      <c r="K23" s="13" t="s">
        <v>45</v>
      </c>
    </row>
    <row r="24" spans="3:12" ht="16.5" customHeight="1">
      <c r="C24" s="57" t="s">
        <v>46</v>
      </c>
      <c r="D24" s="13"/>
      <c r="E24" s="13"/>
      <c r="F24" s="13"/>
      <c r="G24" s="13"/>
      <c r="H24" s="13"/>
      <c r="I24" s="13"/>
      <c r="J24" s="13"/>
      <c r="K24" s="13" t="s">
        <v>47</v>
      </c>
      <c r="L24" s="58" t="s">
        <v>48</v>
      </c>
    </row>
    <row r="25" ht="21"/>
    <row r="26" ht="21"/>
    <row r="27" ht="21"/>
    <row r="28" ht="21"/>
    <row r="29" ht="22.5" customHeight="1"/>
    <row r="30" ht="22.5" customHeight="1"/>
    <row r="31" ht="21">
      <c r="E31" s="4">
        <f>SUM(F32:G32)</f>
        <v>77548</v>
      </c>
    </row>
    <row r="32" spans="5:19" ht="21">
      <c r="E32" s="4">
        <f>SUM(F32:G32)</f>
        <v>77548</v>
      </c>
      <c r="F32" s="4">
        <f aca="true" t="shared" si="7" ref="F32:S32">SUM(F33,F41:F45,F53,F61)</f>
        <v>38691</v>
      </c>
      <c r="G32" s="4">
        <f t="shared" si="7"/>
        <v>38857</v>
      </c>
      <c r="H32" s="4">
        <f t="shared" si="7"/>
        <v>13488</v>
      </c>
      <c r="I32" s="4">
        <f t="shared" si="7"/>
        <v>6922</v>
      </c>
      <c r="J32" s="4">
        <f t="shared" si="7"/>
        <v>6566</v>
      </c>
      <c r="K32" s="4">
        <f t="shared" si="7"/>
        <v>35892</v>
      </c>
      <c r="L32" s="4">
        <f t="shared" si="7"/>
        <v>18507</v>
      </c>
      <c r="M32" s="4">
        <f t="shared" si="7"/>
        <v>17385</v>
      </c>
      <c r="N32" s="4">
        <f t="shared" si="7"/>
        <v>17865</v>
      </c>
      <c r="O32" s="4">
        <f t="shared" si="7"/>
        <v>9169</v>
      </c>
      <c r="P32" s="4">
        <f t="shared" si="7"/>
        <v>8696</v>
      </c>
      <c r="Q32" s="4">
        <f t="shared" si="7"/>
        <v>10306</v>
      </c>
      <c r="R32" s="4">
        <f t="shared" si="7"/>
        <v>4093</v>
      </c>
      <c r="S32" s="4">
        <f t="shared" si="7"/>
        <v>6210</v>
      </c>
    </row>
    <row r="33" spans="2:19" s="59" customFormat="1" ht="21">
      <c r="B33" s="59" t="s">
        <v>49</v>
      </c>
      <c r="E33" s="59">
        <f>SUM(E34:E40)</f>
        <v>14828</v>
      </c>
      <c r="F33" s="59">
        <f>SUM(F34:F40)</f>
        <v>6591</v>
      </c>
      <c r="G33" s="59">
        <f>SUM(G34:G40)</f>
        <v>8234</v>
      </c>
      <c r="N33" s="59">
        <f aca="true" t="shared" si="8" ref="N33:S33">SUM(N34:N40)</f>
        <v>7398</v>
      </c>
      <c r="O33" s="59">
        <f t="shared" si="8"/>
        <v>3699</v>
      </c>
      <c r="P33" s="59">
        <f t="shared" si="8"/>
        <v>3699</v>
      </c>
      <c r="Q33" s="59">
        <f t="shared" si="8"/>
        <v>7430</v>
      </c>
      <c r="R33" s="59">
        <f t="shared" si="8"/>
        <v>2892</v>
      </c>
      <c r="S33" s="59">
        <f t="shared" si="8"/>
        <v>4535</v>
      </c>
    </row>
    <row r="34" spans="2:19" ht="21">
      <c r="B34" s="13" t="s">
        <v>50</v>
      </c>
      <c r="E34" s="4">
        <f aca="true" t="shared" si="9" ref="E34:G40">SUM(N34,Q34)</f>
        <v>6431</v>
      </c>
      <c r="F34" s="4">
        <f t="shared" si="9"/>
        <v>2695</v>
      </c>
      <c r="G34" s="4">
        <f t="shared" si="9"/>
        <v>3736</v>
      </c>
      <c r="N34" s="4">
        <f>SUM(O34:P34)</f>
        <v>3008</v>
      </c>
      <c r="O34" s="4">
        <v>1449</v>
      </c>
      <c r="P34" s="4">
        <v>1559</v>
      </c>
      <c r="Q34" s="4">
        <f>SUM(R34:S34)</f>
        <v>3423</v>
      </c>
      <c r="R34" s="4">
        <v>1246</v>
      </c>
      <c r="S34" s="4">
        <v>2177</v>
      </c>
    </row>
    <row r="35" spans="2:19" ht="21">
      <c r="B35" s="13" t="s">
        <v>51</v>
      </c>
      <c r="E35" s="4">
        <f t="shared" si="9"/>
        <v>3146</v>
      </c>
      <c r="F35" s="4">
        <f t="shared" si="9"/>
        <v>1369</v>
      </c>
      <c r="G35" s="4">
        <f t="shared" si="9"/>
        <v>1777</v>
      </c>
      <c r="N35" s="4">
        <f aca="true" t="shared" si="10" ref="N35:N44">SUM(O35:P35)</f>
        <v>1510</v>
      </c>
      <c r="O35" s="4">
        <v>747</v>
      </c>
      <c r="P35" s="4">
        <v>763</v>
      </c>
      <c r="Q35" s="4">
        <f>SUM(R35:S35)</f>
        <v>1636</v>
      </c>
      <c r="R35" s="4">
        <v>622</v>
      </c>
      <c r="S35" s="4">
        <v>1014</v>
      </c>
    </row>
    <row r="36" spans="2:19" ht="21">
      <c r="B36" s="13" t="s">
        <v>52</v>
      </c>
      <c r="E36" s="4">
        <f t="shared" si="9"/>
        <v>875</v>
      </c>
      <c r="F36" s="4">
        <f t="shared" si="9"/>
        <v>415</v>
      </c>
      <c r="G36" s="4">
        <f t="shared" si="9"/>
        <v>460</v>
      </c>
      <c r="N36" s="4">
        <f t="shared" si="10"/>
        <v>470</v>
      </c>
      <c r="O36" s="4">
        <v>245</v>
      </c>
      <c r="P36" s="4">
        <v>225</v>
      </c>
      <c r="Q36" s="4">
        <f>SUM(R36:S36)</f>
        <v>405</v>
      </c>
      <c r="R36" s="4">
        <v>170</v>
      </c>
      <c r="S36" s="4">
        <v>235</v>
      </c>
    </row>
    <row r="37" spans="2:19" ht="21">
      <c r="B37" s="13" t="s">
        <v>53</v>
      </c>
      <c r="E37" s="4">
        <f>SUM(N37,Q37)</f>
        <v>463</v>
      </c>
      <c r="F37" s="4">
        <f t="shared" si="9"/>
        <v>233</v>
      </c>
      <c r="G37" s="4">
        <f t="shared" si="9"/>
        <v>230</v>
      </c>
      <c r="N37" s="4">
        <f t="shared" si="10"/>
        <v>281</v>
      </c>
      <c r="O37" s="4">
        <v>148</v>
      </c>
      <c r="P37" s="4">
        <v>133</v>
      </c>
      <c r="Q37" s="4">
        <f>SUM(R37:S37)</f>
        <v>182</v>
      </c>
      <c r="R37" s="4">
        <v>85</v>
      </c>
      <c r="S37" s="4">
        <v>97</v>
      </c>
    </row>
    <row r="38" spans="2:19" ht="21">
      <c r="B38" s="13" t="s">
        <v>54</v>
      </c>
      <c r="E38" s="4">
        <f t="shared" si="9"/>
        <v>1890</v>
      </c>
      <c r="F38" s="4">
        <f t="shared" si="9"/>
        <v>913</v>
      </c>
      <c r="G38" s="4">
        <f t="shared" si="9"/>
        <v>977</v>
      </c>
      <c r="N38" s="4">
        <f t="shared" si="10"/>
        <v>907</v>
      </c>
      <c r="O38" s="4">
        <v>452</v>
      </c>
      <c r="P38" s="4">
        <v>455</v>
      </c>
      <c r="Q38" s="4">
        <f>SUM(R38:S38)</f>
        <v>983</v>
      </c>
      <c r="R38" s="4">
        <v>461</v>
      </c>
      <c r="S38" s="4">
        <v>522</v>
      </c>
    </row>
    <row r="39" spans="2:19" ht="21">
      <c r="B39" s="13" t="s">
        <v>55</v>
      </c>
      <c r="E39" s="4">
        <f t="shared" si="9"/>
        <v>1412</v>
      </c>
      <c r="F39" s="4">
        <f t="shared" si="9"/>
        <v>633</v>
      </c>
      <c r="G39" s="4">
        <f t="shared" si="9"/>
        <v>776</v>
      </c>
      <c r="N39" s="4">
        <f t="shared" si="10"/>
        <v>843</v>
      </c>
      <c r="O39" s="4">
        <v>423</v>
      </c>
      <c r="P39" s="4">
        <v>420</v>
      </c>
      <c r="Q39" s="4">
        <v>569</v>
      </c>
      <c r="R39" s="4">
        <v>210</v>
      </c>
      <c r="S39" s="4">
        <v>356</v>
      </c>
    </row>
    <row r="40" spans="2:19" ht="21">
      <c r="B40" s="13" t="s">
        <v>56</v>
      </c>
      <c r="E40" s="4">
        <f t="shared" si="9"/>
        <v>611</v>
      </c>
      <c r="F40" s="4">
        <f t="shared" si="9"/>
        <v>333</v>
      </c>
      <c r="G40" s="4">
        <f t="shared" si="9"/>
        <v>278</v>
      </c>
      <c r="N40" s="4">
        <f t="shared" si="10"/>
        <v>379</v>
      </c>
      <c r="O40" s="4">
        <v>235</v>
      </c>
      <c r="P40" s="4">
        <v>144</v>
      </c>
      <c r="Q40" s="4">
        <f>SUM(R40:S40)</f>
        <v>232</v>
      </c>
      <c r="R40" s="4">
        <v>98</v>
      </c>
      <c r="S40" s="4">
        <v>134</v>
      </c>
    </row>
    <row r="41" spans="2:14" s="60" customFormat="1" ht="21">
      <c r="B41" s="60" t="s">
        <v>57</v>
      </c>
      <c r="E41" s="60">
        <f>SUM(F41:G41)</f>
        <v>0</v>
      </c>
      <c r="F41" s="60">
        <f>SUM(O41,L41,I41)</f>
        <v>0</v>
      </c>
      <c r="G41" s="60">
        <f>SUM(P41,M41,J41)</f>
        <v>0</v>
      </c>
      <c r="H41" s="60">
        <f>SUM(I41:J41)</f>
        <v>0</v>
      </c>
      <c r="K41" s="60">
        <f>SUM(L41:M41)</f>
        <v>0</v>
      </c>
      <c r="N41" s="60">
        <f t="shared" si="10"/>
        <v>0</v>
      </c>
    </row>
    <row r="42" spans="2:14" s="60" customFormat="1" ht="21">
      <c r="B42" s="60" t="s">
        <v>58</v>
      </c>
      <c r="E42" s="60">
        <f aca="true" t="shared" si="11" ref="E42:G43">SUM(H42,K42,N42)</f>
        <v>0</v>
      </c>
      <c r="F42" s="60">
        <f t="shared" si="11"/>
        <v>0</v>
      </c>
      <c r="G42" s="60">
        <f t="shared" si="11"/>
        <v>0</v>
      </c>
      <c r="H42" s="60">
        <f>SUM(I42:J42)</f>
        <v>0</v>
      </c>
      <c r="K42" s="60">
        <f>SUM(L42:M42)</f>
        <v>0</v>
      </c>
      <c r="N42" s="60">
        <f t="shared" si="10"/>
        <v>0</v>
      </c>
    </row>
    <row r="43" spans="2:14" s="60" customFormat="1" ht="21">
      <c r="B43" s="60" t="s">
        <v>59</v>
      </c>
      <c r="E43" s="60">
        <f t="shared" si="11"/>
        <v>0</v>
      </c>
      <c r="F43" s="60">
        <f t="shared" si="11"/>
        <v>0</v>
      </c>
      <c r="G43" s="60">
        <f t="shared" si="11"/>
        <v>0</v>
      </c>
      <c r="H43" s="60">
        <f>SUM(I43:J43)</f>
        <v>0</v>
      </c>
      <c r="K43" s="60">
        <f>SUM(L43:M43)</f>
        <v>0</v>
      </c>
      <c r="N43" s="60">
        <f>SUM(O43:P43)</f>
        <v>0</v>
      </c>
    </row>
    <row r="44" spans="2:17" s="60" customFormat="1" ht="21">
      <c r="B44" s="60" t="s">
        <v>60</v>
      </c>
      <c r="E44" s="60">
        <f>SUM(F44:G44)</f>
        <v>0</v>
      </c>
      <c r="F44" s="60">
        <f>SUM(R44,O44)</f>
        <v>0</v>
      </c>
      <c r="G44" s="60">
        <f>SUM(S44,P44)</f>
        <v>0</v>
      </c>
      <c r="N44" s="60">
        <f t="shared" si="10"/>
        <v>0</v>
      </c>
      <c r="Q44" s="60">
        <f aca="true" t="shared" si="12" ref="Q44:Q49">SUM(R44:S44)</f>
        <v>0</v>
      </c>
    </row>
    <row r="45" spans="2:19" s="59" customFormat="1" ht="21">
      <c r="B45" s="59" t="s">
        <v>61</v>
      </c>
      <c r="E45" s="59">
        <f>SUM(N45,Q45)</f>
        <v>2322</v>
      </c>
      <c r="F45" s="59">
        <f aca="true" t="shared" si="13" ref="E45:G49">SUM(O45,R45)</f>
        <v>1144</v>
      </c>
      <c r="G45" s="59">
        <f t="shared" si="13"/>
        <v>1178</v>
      </c>
      <c r="N45" s="59">
        <f>SUM(O45:P45)</f>
        <v>1167</v>
      </c>
      <c r="O45" s="59">
        <f>SUM(O46:O52)</f>
        <v>626</v>
      </c>
      <c r="P45" s="59">
        <f>SUM(P46:P52)</f>
        <v>541</v>
      </c>
      <c r="Q45" s="59">
        <f>SUM(Q46:Q52)</f>
        <v>1155</v>
      </c>
      <c r="R45" s="59">
        <f>SUM(R46:R52)</f>
        <v>518</v>
      </c>
      <c r="S45" s="59">
        <f>SUM(S46:S52)</f>
        <v>637</v>
      </c>
    </row>
    <row r="46" spans="2:19" ht="21">
      <c r="B46" s="13" t="s">
        <v>50</v>
      </c>
      <c r="E46" s="61">
        <f t="shared" si="13"/>
        <v>289</v>
      </c>
      <c r="F46" s="61">
        <f t="shared" si="13"/>
        <v>166</v>
      </c>
      <c r="G46" s="61">
        <f t="shared" si="13"/>
        <v>123</v>
      </c>
      <c r="N46" s="61">
        <f>SUM(O46:P46)</f>
        <v>169</v>
      </c>
      <c r="O46" s="61">
        <v>99</v>
      </c>
      <c r="P46" s="61">
        <v>70</v>
      </c>
      <c r="Q46" s="61">
        <f t="shared" si="12"/>
        <v>120</v>
      </c>
      <c r="R46" s="61">
        <v>67</v>
      </c>
      <c r="S46" s="61">
        <v>53</v>
      </c>
    </row>
    <row r="47" spans="2:19" ht="21">
      <c r="B47" s="13" t="s">
        <v>51</v>
      </c>
      <c r="E47" s="61">
        <f t="shared" si="13"/>
        <v>1477</v>
      </c>
      <c r="F47" s="61">
        <f t="shared" si="13"/>
        <v>680</v>
      </c>
      <c r="G47" s="61">
        <f t="shared" si="13"/>
        <v>797</v>
      </c>
      <c r="N47" s="61">
        <f>SUM(O47:P47)</f>
        <v>707</v>
      </c>
      <c r="O47" s="61">
        <v>366</v>
      </c>
      <c r="P47" s="61">
        <v>341</v>
      </c>
      <c r="Q47" s="61">
        <f t="shared" si="12"/>
        <v>770</v>
      </c>
      <c r="R47" s="61">
        <v>314</v>
      </c>
      <c r="S47" s="61">
        <v>456</v>
      </c>
    </row>
    <row r="48" spans="2:19" ht="21">
      <c r="B48" s="13" t="s">
        <v>52</v>
      </c>
      <c r="E48" s="61">
        <f t="shared" si="13"/>
        <v>351</v>
      </c>
      <c r="F48" s="61">
        <f t="shared" si="13"/>
        <v>180</v>
      </c>
      <c r="G48" s="61">
        <f t="shared" si="13"/>
        <v>171</v>
      </c>
      <c r="N48" s="61">
        <f>SUM(O48:P48)</f>
        <v>198</v>
      </c>
      <c r="O48" s="61">
        <v>106</v>
      </c>
      <c r="P48" s="61">
        <v>92</v>
      </c>
      <c r="Q48" s="61">
        <f t="shared" si="12"/>
        <v>153</v>
      </c>
      <c r="R48" s="61">
        <v>74</v>
      </c>
      <c r="S48" s="61">
        <v>79</v>
      </c>
    </row>
    <row r="49" spans="2:19" ht="21">
      <c r="B49" s="13" t="s">
        <v>53</v>
      </c>
      <c r="E49" s="61">
        <f t="shared" si="13"/>
        <v>205</v>
      </c>
      <c r="F49" s="61">
        <f t="shared" si="13"/>
        <v>118</v>
      </c>
      <c r="G49" s="61">
        <f t="shared" si="13"/>
        <v>87</v>
      </c>
      <c r="N49" s="61">
        <f>SUM(O49:P49)</f>
        <v>93</v>
      </c>
      <c r="O49" s="61">
        <v>55</v>
      </c>
      <c r="P49" s="61">
        <v>38</v>
      </c>
      <c r="Q49" s="61">
        <f t="shared" si="12"/>
        <v>112</v>
      </c>
      <c r="R49" s="61">
        <v>63</v>
      </c>
      <c r="S49" s="61">
        <v>49</v>
      </c>
    </row>
    <row r="50" ht="21">
      <c r="B50" s="13" t="s">
        <v>54</v>
      </c>
    </row>
    <row r="51" ht="21">
      <c r="B51" s="13" t="s">
        <v>55</v>
      </c>
    </row>
    <row r="52" ht="21">
      <c r="B52" s="13" t="s">
        <v>56</v>
      </c>
    </row>
    <row r="53" spans="2:19" s="59" customFormat="1" ht="21">
      <c r="B53" s="59" t="s">
        <v>62</v>
      </c>
      <c r="E53" s="62">
        <f>SUM(E54:E60)</f>
        <v>32858</v>
      </c>
      <c r="F53" s="62">
        <f aca="true" t="shared" si="14" ref="F53:R53">SUM(F54:F60)</f>
        <v>16777</v>
      </c>
      <c r="G53" s="62">
        <f t="shared" si="14"/>
        <v>16081</v>
      </c>
      <c r="H53" s="62">
        <f t="shared" si="14"/>
        <v>7246</v>
      </c>
      <c r="I53" s="62">
        <f t="shared" si="14"/>
        <v>3713</v>
      </c>
      <c r="J53" s="62">
        <f t="shared" si="14"/>
        <v>3533</v>
      </c>
      <c r="K53" s="62">
        <f t="shared" si="14"/>
        <v>19858</v>
      </c>
      <c r="L53" s="62">
        <f t="shared" si="14"/>
        <v>10118</v>
      </c>
      <c r="M53" s="62">
        <f t="shared" si="14"/>
        <v>9740</v>
      </c>
      <c r="N53" s="62">
        <f t="shared" si="14"/>
        <v>4731</v>
      </c>
      <c r="O53" s="62">
        <f t="shared" si="14"/>
        <v>2543</v>
      </c>
      <c r="P53" s="62">
        <f t="shared" si="14"/>
        <v>2188</v>
      </c>
      <c r="Q53" s="62">
        <f>SUM(Q54:Q60)</f>
        <v>1023</v>
      </c>
      <c r="R53" s="62">
        <f t="shared" si="14"/>
        <v>403</v>
      </c>
      <c r="S53" s="62">
        <f>SUM(S54:S60)</f>
        <v>620</v>
      </c>
    </row>
    <row r="54" spans="2:19" ht="21">
      <c r="B54" s="13" t="s">
        <v>50</v>
      </c>
      <c r="E54" s="63">
        <f>SUM(H54,K54,N54,Q54)</f>
        <v>10751</v>
      </c>
      <c r="F54" s="63">
        <f>SUM(I54,L54,O54,R54)</f>
        <v>5542</v>
      </c>
      <c r="G54" s="63">
        <f>SUM(J54,M54,P54,S54)</f>
        <v>5209</v>
      </c>
      <c r="H54" s="64">
        <f>SUM(I54:J54)</f>
        <v>2384</v>
      </c>
      <c r="I54" s="64">
        <v>1219</v>
      </c>
      <c r="J54" s="64">
        <v>1165</v>
      </c>
      <c r="K54" s="64">
        <f>SUM(L54:M54)</f>
        <v>6753</v>
      </c>
      <c r="L54" s="64">
        <v>3435</v>
      </c>
      <c r="M54" s="64">
        <v>3318</v>
      </c>
      <c r="N54" s="63">
        <f aca="true" t="shared" si="15" ref="N54:N63">SUM(O54:P54)</f>
        <v>1345</v>
      </c>
      <c r="O54" s="63">
        <v>747</v>
      </c>
      <c r="P54" s="63">
        <v>598</v>
      </c>
      <c r="Q54" s="63">
        <f>SUM(R54:S54)</f>
        <v>269</v>
      </c>
      <c r="R54" s="63">
        <v>141</v>
      </c>
      <c r="S54" s="63">
        <v>128</v>
      </c>
    </row>
    <row r="55" spans="2:19" ht="21">
      <c r="B55" s="13" t="s">
        <v>51</v>
      </c>
      <c r="E55" s="63">
        <f aca="true" t="shared" si="16" ref="E55:G60">SUM(H55,K55,N55,Q55)</f>
        <v>0</v>
      </c>
      <c r="F55" s="63">
        <f t="shared" si="16"/>
        <v>0</v>
      </c>
      <c r="G55" s="63">
        <f t="shared" si="16"/>
        <v>0</v>
      </c>
      <c r="H55" s="64">
        <f aca="true" t="shared" si="17" ref="H55:H60">SUM(I55:J55)</f>
        <v>0</v>
      </c>
      <c r="I55" s="64"/>
      <c r="J55" s="64"/>
      <c r="K55" s="64">
        <f aca="true" t="shared" si="18" ref="K55:K60">SUM(L55:M55)</f>
        <v>0</v>
      </c>
      <c r="L55" s="64"/>
      <c r="M55" s="64"/>
      <c r="N55" s="63">
        <f t="shared" si="15"/>
        <v>0</v>
      </c>
      <c r="O55" s="63"/>
      <c r="P55" s="63"/>
      <c r="Q55" s="63">
        <f aca="true" t="shared" si="19" ref="Q55:Q60">SUM(R55:S55)</f>
        <v>0</v>
      </c>
      <c r="R55" s="63"/>
      <c r="S55" s="63"/>
    </row>
    <row r="56" spans="2:19" ht="21">
      <c r="B56" s="13" t="s">
        <v>52</v>
      </c>
      <c r="E56" s="63">
        <f t="shared" si="16"/>
        <v>0</v>
      </c>
      <c r="F56" s="63">
        <f t="shared" si="16"/>
        <v>0</v>
      </c>
      <c r="G56" s="63">
        <f t="shared" si="16"/>
        <v>0</v>
      </c>
      <c r="H56" s="64">
        <f t="shared" si="17"/>
        <v>0</v>
      </c>
      <c r="I56" s="64"/>
      <c r="J56" s="64"/>
      <c r="K56" s="64">
        <f t="shared" si="18"/>
        <v>0</v>
      </c>
      <c r="L56" s="64"/>
      <c r="M56" s="64"/>
      <c r="N56" s="63">
        <f t="shared" si="15"/>
        <v>0</v>
      </c>
      <c r="O56" s="63"/>
      <c r="P56" s="63"/>
      <c r="Q56" s="63">
        <f t="shared" si="19"/>
        <v>0</v>
      </c>
      <c r="R56" s="63"/>
      <c r="S56" s="63"/>
    </row>
    <row r="57" spans="2:19" ht="21">
      <c r="B57" s="13" t="s">
        <v>53</v>
      </c>
      <c r="E57" s="63">
        <f t="shared" si="16"/>
        <v>2329</v>
      </c>
      <c r="F57" s="63">
        <f t="shared" si="16"/>
        <v>1182</v>
      </c>
      <c r="G57" s="63">
        <f t="shared" si="16"/>
        <v>1147</v>
      </c>
      <c r="H57" s="64">
        <f t="shared" si="17"/>
        <v>527</v>
      </c>
      <c r="I57" s="64">
        <v>265</v>
      </c>
      <c r="J57" s="64">
        <v>262</v>
      </c>
      <c r="K57" s="64">
        <f t="shared" si="18"/>
        <v>1623</v>
      </c>
      <c r="L57" s="64">
        <v>828</v>
      </c>
      <c r="M57" s="64">
        <v>795</v>
      </c>
      <c r="N57" s="63">
        <f t="shared" si="15"/>
        <v>179</v>
      </c>
      <c r="O57" s="63">
        <v>89</v>
      </c>
      <c r="P57" s="63">
        <v>90</v>
      </c>
      <c r="Q57" s="63">
        <f t="shared" si="19"/>
        <v>0</v>
      </c>
      <c r="R57" s="63"/>
      <c r="S57" s="63"/>
    </row>
    <row r="58" spans="2:19" ht="21">
      <c r="B58" s="13" t="s">
        <v>54</v>
      </c>
      <c r="E58" s="63">
        <f t="shared" si="16"/>
        <v>4783</v>
      </c>
      <c r="F58" s="63">
        <f t="shared" si="16"/>
        <v>2471</v>
      </c>
      <c r="G58" s="63">
        <f t="shared" si="16"/>
        <v>2312</v>
      </c>
      <c r="H58" s="64">
        <f t="shared" si="17"/>
        <v>1041</v>
      </c>
      <c r="I58" s="64">
        <v>555</v>
      </c>
      <c r="J58" s="64">
        <v>486</v>
      </c>
      <c r="K58" s="64">
        <f t="shared" si="18"/>
        <v>3190</v>
      </c>
      <c r="L58" s="64">
        <v>1615</v>
      </c>
      <c r="M58" s="64">
        <v>1575</v>
      </c>
      <c r="N58" s="63">
        <f t="shared" si="15"/>
        <v>552</v>
      </c>
      <c r="O58" s="64">
        <v>301</v>
      </c>
      <c r="P58" s="64">
        <v>251</v>
      </c>
      <c r="Q58" s="63">
        <f t="shared" si="19"/>
        <v>0</v>
      </c>
      <c r="R58" s="64"/>
      <c r="S58" s="64"/>
    </row>
    <row r="59" spans="2:19" ht="21">
      <c r="B59" s="13" t="s">
        <v>55</v>
      </c>
      <c r="E59" s="63">
        <f t="shared" si="16"/>
        <v>11048</v>
      </c>
      <c r="F59" s="63">
        <f t="shared" si="16"/>
        <v>5610</v>
      </c>
      <c r="G59" s="63">
        <f t="shared" si="16"/>
        <v>5438</v>
      </c>
      <c r="H59" s="64">
        <f t="shared" si="17"/>
        <v>2216</v>
      </c>
      <c r="I59" s="64">
        <v>1122</v>
      </c>
      <c r="J59" s="64">
        <v>1094</v>
      </c>
      <c r="K59" s="64">
        <f t="shared" si="18"/>
        <v>5937</v>
      </c>
      <c r="L59" s="64">
        <v>3093</v>
      </c>
      <c r="M59" s="64">
        <v>2844</v>
      </c>
      <c r="N59" s="63">
        <f t="shared" si="15"/>
        <v>2141</v>
      </c>
      <c r="O59" s="64">
        <v>1133</v>
      </c>
      <c r="P59" s="64">
        <v>1008</v>
      </c>
      <c r="Q59" s="63">
        <f t="shared" si="19"/>
        <v>754</v>
      </c>
      <c r="R59" s="64">
        <v>262</v>
      </c>
      <c r="S59" s="64">
        <v>492</v>
      </c>
    </row>
    <row r="60" spans="2:19" ht="21">
      <c r="B60" s="13" t="s">
        <v>56</v>
      </c>
      <c r="E60" s="63">
        <f t="shared" si="16"/>
        <v>3947</v>
      </c>
      <c r="F60" s="63">
        <f t="shared" si="16"/>
        <v>1972</v>
      </c>
      <c r="G60" s="63">
        <f t="shared" si="16"/>
        <v>1975</v>
      </c>
      <c r="H60" s="64">
        <f t="shared" si="17"/>
        <v>1078</v>
      </c>
      <c r="I60" s="64">
        <v>552</v>
      </c>
      <c r="J60" s="64">
        <v>526</v>
      </c>
      <c r="K60" s="64">
        <f t="shared" si="18"/>
        <v>2355</v>
      </c>
      <c r="L60" s="64">
        <v>1147</v>
      </c>
      <c r="M60" s="64">
        <v>1208</v>
      </c>
      <c r="N60" s="63">
        <f t="shared" si="15"/>
        <v>514</v>
      </c>
      <c r="O60" s="64">
        <v>273</v>
      </c>
      <c r="P60" s="64">
        <v>241</v>
      </c>
      <c r="Q60" s="63">
        <f t="shared" si="19"/>
        <v>0</v>
      </c>
      <c r="R60" s="64"/>
      <c r="S60" s="64"/>
    </row>
    <row r="61" spans="2:19" s="59" customFormat="1" ht="21">
      <c r="B61" s="59" t="s">
        <v>63</v>
      </c>
      <c r="E61" s="62">
        <f>SUM(E62:E63)</f>
        <v>27543</v>
      </c>
      <c r="F61" s="62">
        <f aca="true" t="shared" si="20" ref="E61:G63">SUM(R61,O61,L61,I61)</f>
        <v>14179</v>
      </c>
      <c r="G61" s="62">
        <f t="shared" si="20"/>
        <v>13364</v>
      </c>
      <c r="H61" s="62">
        <f>SUM(I61:J61)</f>
        <v>6242</v>
      </c>
      <c r="I61" s="62">
        <f aca="true" t="shared" si="21" ref="I61:S61">SUM(I62:I68)</f>
        <v>3209</v>
      </c>
      <c r="J61" s="62">
        <f t="shared" si="21"/>
        <v>3033</v>
      </c>
      <c r="K61" s="62">
        <f>SUM(L61:M61)</f>
        <v>16034</v>
      </c>
      <c r="L61" s="62">
        <f t="shared" si="21"/>
        <v>8389</v>
      </c>
      <c r="M61" s="62">
        <f t="shared" si="21"/>
        <v>7645</v>
      </c>
      <c r="N61" s="62">
        <f t="shared" si="15"/>
        <v>4569</v>
      </c>
      <c r="O61" s="62">
        <f t="shared" si="21"/>
        <v>2301</v>
      </c>
      <c r="P61" s="62">
        <f t="shared" si="21"/>
        <v>2268</v>
      </c>
      <c r="Q61" s="62">
        <f>SUM(Q62:Q63)</f>
        <v>698</v>
      </c>
      <c r="R61" s="62">
        <f t="shared" si="21"/>
        <v>280</v>
      </c>
      <c r="S61" s="62">
        <f t="shared" si="21"/>
        <v>418</v>
      </c>
    </row>
    <row r="62" spans="2:19" s="61" customFormat="1" ht="21">
      <c r="B62" s="65" t="s">
        <v>51</v>
      </c>
      <c r="E62" s="63">
        <f t="shared" si="20"/>
        <v>21108</v>
      </c>
      <c r="F62" s="63">
        <f t="shared" si="20"/>
        <v>10837</v>
      </c>
      <c r="G62" s="63">
        <f t="shared" si="20"/>
        <v>10271</v>
      </c>
      <c r="H62" s="63">
        <f>SUM(I62:J62)</f>
        <v>4811</v>
      </c>
      <c r="I62" s="63">
        <v>2463</v>
      </c>
      <c r="J62" s="63">
        <v>2348</v>
      </c>
      <c r="K62" s="63">
        <f>SUM(L62:M62)</f>
        <v>11972</v>
      </c>
      <c r="L62" s="63">
        <v>6272</v>
      </c>
      <c r="M62" s="63">
        <v>5700</v>
      </c>
      <c r="N62" s="63">
        <f t="shared" si="15"/>
        <v>3627</v>
      </c>
      <c r="O62" s="63">
        <v>1822</v>
      </c>
      <c r="P62" s="63">
        <v>1805</v>
      </c>
      <c r="Q62" s="63">
        <f>SUM(R62:S62)</f>
        <v>698</v>
      </c>
      <c r="R62" s="63">
        <v>280</v>
      </c>
      <c r="S62" s="63">
        <v>418</v>
      </c>
    </row>
    <row r="63" spans="2:19" s="61" customFormat="1" ht="21">
      <c r="B63" s="65" t="s">
        <v>52</v>
      </c>
      <c r="E63" s="63">
        <f t="shared" si="20"/>
        <v>6435</v>
      </c>
      <c r="F63" s="63">
        <f t="shared" si="20"/>
        <v>3342</v>
      </c>
      <c r="G63" s="63">
        <f t="shared" si="20"/>
        <v>3093</v>
      </c>
      <c r="H63" s="63">
        <f>SUM(I63:J63)</f>
        <v>1431</v>
      </c>
      <c r="I63" s="63">
        <v>746</v>
      </c>
      <c r="J63" s="63">
        <v>685</v>
      </c>
      <c r="K63" s="63">
        <f>SUM(L63:M63)</f>
        <v>4062</v>
      </c>
      <c r="L63" s="63">
        <v>2117</v>
      </c>
      <c r="M63" s="63">
        <v>1945</v>
      </c>
      <c r="N63" s="63">
        <f t="shared" si="15"/>
        <v>942</v>
      </c>
      <c r="O63" s="63">
        <v>479</v>
      </c>
      <c r="P63" s="63">
        <v>463</v>
      </c>
      <c r="Q63" s="63">
        <f>SUM(R63:S63)</f>
        <v>0</v>
      </c>
      <c r="R63" s="63" t="s">
        <v>64</v>
      </c>
      <c r="S63" s="63" t="s">
        <v>64</v>
      </c>
    </row>
  </sheetData>
  <sheetProtection/>
  <mergeCells count="15">
    <mergeCell ref="K6:M6"/>
    <mergeCell ref="N6:S6"/>
    <mergeCell ref="E7:G7"/>
    <mergeCell ref="H7:J7"/>
    <mergeCell ref="K7:M7"/>
    <mergeCell ref="N7:P7"/>
    <mergeCell ref="Q7:S7"/>
    <mergeCell ref="N8:P8"/>
    <mergeCell ref="Q8:S8"/>
    <mergeCell ref="A12:D12"/>
    <mergeCell ref="A4:D10"/>
    <mergeCell ref="H4:S4"/>
    <mergeCell ref="N5:S5"/>
    <mergeCell ref="E6:G6"/>
    <mergeCell ref="H6:J6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2015-12-28T07:41:59Z</cp:lastPrinted>
  <dcterms:created xsi:type="dcterms:W3CDTF">2015-11-17T02:24:57Z</dcterms:created>
  <dcterms:modified xsi:type="dcterms:W3CDTF">2015-12-28T07:42:09Z</dcterms:modified>
  <cp:category/>
  <cp:version/>
  <cp:contentType/>
  <cp:contentStatus/>
</cp:coreProperties>
</file>