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75" windowHeight="9435" activeTab="0"/>
  </bookViews>
  <sheets>
    <sheet name="T-11.1" sheetId="1" r:id="rId1"/>
  </sheets>
  <definedNames>
    <definedName name="_xlnm.Print_Area" localSheetId="0">'T-11.1'!$A$1:$N$24</definedName>
  </definedNames>
  <calcPr fullCalcOnLoad="1"/>
</workbook>
</file>

<file path=xl/sharedStrings.xml><?xml version="1.0" encoding="utf-8"?>
<sst xmlns="http://schemas.openxmlformats.org/spreadsheetml/2006/main" count="59" uniqueCount="51">
  <si>
    <t>ตาราง</t>
  </si>
  <si>
    <t>ผู้ใช้ไฟฟ้า และการจำหน่ายกระแสไฟฟ้า จำแนกตามประเภทผู้ใช้ เป็นรายอำเภอ ปีงบประมาณ  2557</t>
  </si>
  <si>
    <t>Table</t>
  </si>
  <si>
    <t>อำเภอ</t>
  </si>
  <si>
    <t>จำนวนผู้ใช้ไฟฟ้า</t>
  </si>
  <si>
    <t>การจำหน่ายกระแสไฟฟ้า (ล้านกิโลวัตต์/ชั่วโมง) Electricity sales (Gwh.)</t>
  </si>
  <si>
    <t>District</t>
  </si>
  <si>
    <t>(ราย)</t>
  </si>
  <si>
    <t>สถานธุรกิจและ</t>
  </si>
  <si>
    <t>สถานที่ราชการ</t>
  </si>
  <si>
    <t>Number of</t>
  </si>
  <si>
    <t>รวม</t>
  </si>
  <si>
    <t>ที่อยู่อาศัย</t>
  </si>
  <si>
    <t>อุตสาหกรรม</t>
  </si>
  <si>
    <t>และสาธารณะ</t>
  </si>
  <si>
    <t>อื่น ๆ</t>
  </si>
  <si>
    <t>consumers</t>
  </si>
  <si>
    <t>Total</t>
  </si>
  <si>
    <t>Residential</t>
  </si>
  <si>
    <t xml:space="preserve">Business and </t>
  </si>
  <si>
    <t>Government office</t>
  </si>
  <si>
    <t>Others</t>
  </si>
  <si>
    <t>(Persons)</t>
  </si>
  <si>
    <t>industry</t>
  </si>
  <si>
    <t>and public utility</t>
  </si>
  <si>
    <t>รวมยอด</t>
  </si>
  <si>
    <t>เมืองปราจีนบุรี</t>
  </si>
  <si>
    <t>Muang Prachin Buri</t>
  </si>
  <si>
    <t>กบินทร์บุรี</t>
  </si>
  <si>
    <t>Kabin Buri</t>
  </si>
  <si>
    <t>นาดี</t>
  </si>
  <si>
    <t>Na Di</t>
  </si>
  <si>
    <t>บ้านสร้าง</t>
  </si>
  <si>
    <t>Ban Sang</t>
  </si>
  <si>
    <t xml:space="preserve">                                                                                                                                                                          </t>
  </si>
  <si>
    <t>ประจันตคาม</t>
  </si>
  <si>
    <t>PrachantaKham</t>
  </si>
  <si>
    <t>ศรีมหาโพธิ</t>
  </si>
  <si>
    <t>Si Maha Phot</t>
  </si>
  <si>
    <t>ศรีมโหสถ</t>
  </si>
  <si>
    <t xml:space="preserve">Si Mahosot </t>
  </si>
  <si>
    <t>ที่มา:   การไฟฟ้าส่วนภูมิภาคจังหวัดปราจีนบุรี</t>
  </si>
  <si>
    <t>Source:   Prachinburi Provincial  Electricity  Authority</t>
  </si>
  <si>
    <t>อำเภอเมืองปราจีนบุรี</t>
  </si>
  <si>
    <t>อำเภอบ้านสร้าง</t>
  </si>
  <si>
    <t>อำเภอประจันตคาม</t>
  </si>
  <si>
    <t>อำเภอศรีมหาโพธิ รวม</t>
  </si>
  <si>
    <t>อำเภอศรีมหาโพธิ</t>
  </si>
  <si>
    <t>ท่าตูม</t>
  </si>
  <si>
    <t>อำเภอศรีมโหสถ</t>
  </si>
  <si>
    <t>Consumers and Electricity Sales by Type of Consumers and District: Fiscal Year  2014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</si>
</sst>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</numFmts>
  <fonts count="47">
    <font>
      <sz val="14"/>
      <name val="Cordia New"/>
      <family val="0"/>
    </font>
    <font>
      <sz val="11"/>
      <color indexed="8"/>
      <name val="Tahoma"/>
      <family val="2"/>
    </font>
    <font>
      <sz val="10"/>
      <name val="Arial "/>
      <family val="0"/>
    </font>
    <font>
      <b/>
      <sz val="14"/>
      <name val="Angsana New"/>
      <family val="1"/>
    </font>
    <font>
      <b/>
      <sz val="14"/>
      <color indexed="10"/>
      <name val="Angsana New"/>
      <family val="1"/>
    </font>
    <font>
      <b/>
      <sz val="13"/>
      <name val="Angsana New"/>
      <family val="1"/>
    </font>
    <font>
      <b/>
      <sz val="13"/>
      <color indexed="10"/>
      <name val="Angsana New"/>
      <family val="1"/>
    </font>
    <font>
      <sz val="14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rgb="FFFF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31" fillId="20" borderId="1" applyNumberFormat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0" fontId="33" fillId="21" borderId="0" applyNumberFormat="0" applyBorder="0" applyAlignment="0" applyProtection="0"/>
    <xf numFmtId="0" fontId="34" fillId="22" borderId="3" applyNumberFormat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40" fillId="24" borderId="4" applyNumberFormat="0" applyAlignment="0" applyProtection="0"/>
    <xf numFmtId="0" fontId="41" fillId="25" borderId="0" applyNumberFormat="0" applyBorder="0" applyAlignment="0" applyProtection="0"/>
    <xf numFmtId="0" fontId="42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5" fillId="0" borderId="0" xfId="42" applyNumberFormat="1" applyFont="1" applyBorder="1" applyAlignment="1">
      <alignment horizontal="right" vertical="center" indent="2"/>
    </xf>
    <xf numFmtId="4" fontId="5" fillId="0" borderId="12" xfId="42" applyNumberFormat="1" applyFont="1" applyBorder="1" applyAlignment="1">
      <alignment horizontal="right" vertical="center" indent="2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3" fontId="8" fillId="0" borderId="0" xfId="42" applyNumberFormat="1" applyFont="1" applyBorder="1" applyAlignment="1">
      <alignment horizontal="right" vertical="center" indent="2"/>
    </xf>
    <xf numFmtId="4" fontId="8" fillId="0" borderId="14" xfId="42" applyNumberFormat="1" applyFont="1" applyBorder="1" applyAlignment="1">
      <alignment horizontal="right" vertical="center" indent="2"/>
    </xf>
    <xf numFmtId="4" fontId="8" fillId="0" borderId="13" xfId="42" applyNumberFormat="1" applyFont="1" applyBorder="1" applyAlignment="1">
      <alignment horizontal="right" vertical="center" indent="2"/>
    </xf>
    <xf numFmtId="4" fontId="8" fillId="0" borderId="0" xfId="42" applyNumberFormat="1" applyFont="1" applyBorder="1" applyAlignment="1">
      <alignment horizontal="right" vertical="center" indent="2"/>
    </xf>
    <xf numFmtId="0" fontId="8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4" fontId="8" fillId="0" borderId="0" xfId="42" applyNumberFormat="1" applyFont="1" applyFill="1" applyBorder="1" applyAlignment="1">
      <alignment horizontal="right" vertical="center" indent="2"/>
    </xf>
    <xf numFmtId="0" fontId="8" fillId="0" borderId="0" xfId="0" applyFont="1" applyFill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7" fillId="0" borderId="0" xfId="42" applyNumberFormat="1" applyFont="1" applyAlignment="1">
      <alignment horizontal="center" vertical="center"/>
    </xf>
    <xf numFmtId="171" fontId="7" fillId="0" borderId="0" xfId="42" applyNumberFormat="1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4" fontId="5" fillId="33" borderId="0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" fontId="7" fillId="33" borderId="19" xfId="0" applyNumberFormat="1" applyFont="1" applyFill="1" applyBorder="1" applyAlignment="1">
      <alignment horizontal="center" vertical="center"/>
    </xf>
    <xf numFmtId="4" fontId="7" fillId="33" borderId="20" xfId="0" applyNumberFormat="1" applyFont="1" applyFill="1" applyBorder="1" applyAlignment="1">
      <alignment horizontal="center" vertical="center"/>
    </xf>
    <xf numFmtId="4" fontId="7" fillId="33" borderId="11" xfId="0" applyNumberFormat="1" applyFont="1" applyFill="1" applyBorder="1" applyAlignment="1">
      <alignment horizontal="center" vertical="center"/>
    </xf>
    <xf numFmtId="4" fontId="4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4" fontId="7" fillId="33" borderId="17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" fontId="5" fillId="33" borderId="14" xfId="0" applyNumberFormat="1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center" vertical="center"/>
    </xf>
    <xf numFmtId="4" fontId="5" fillId="33" borderId="13" xfId="0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3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7" fillId="33" borderId="16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 vertical="center"/>
    </xf>
    <xf numFmtId="4" fontId="7" fillId="33" borderId="18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4" fontId="7" fillId="34" borderId="0" xfId="0" applyNumberFormat="1" applyFont="1" applyFill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T-11.2" xfId="33"/>
    <cellStyle name="เซลล์ตรวจสอบ" xfId="34"/>
    <cellStyle name="เซลล์ที่มีลิงก์" xfId="35"/>
    <cellStyle name="Percent" xfId="36"/>
    <cellStyle name="แย่" xfId="37"/>
    <cellStyle name="แสดงผล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ดี" xfId="45"/>
    <cellStyle name="ป้อนค่า" xfId="46"/>
    <cellStyle name="ปานกลาง" xfId="47"/>
    <cellStyle name="ผลรวม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1419225</xdr:colOff>
      <xdr:row>16</xdr:row>
      <xdr:rowOff>0</xdr:rowOff>
    </xdr:from>
    <xdr:to>
      <xdr:col>12</xdr:col>
      <xdr:colOff>104775</xdr:colOff>
      <xdr:row>19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115425" y="5010150"/>
          <a:ext cx="466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12</xdr:col>
      <xdr:colOff>9525</xdr:colOff>
      <xdr:row>0</xdr:row>
      <xdr:rowOff>0</xdr:rowOff>
    </xdr:from>
    <xdr:to>
      <xdr:col>17</xdr:col>
      <xdr:colOff>390525</xdr:colOff>
      <xdr:row>24</xdr:row>
      <xdr:rowOff>47625</xdr:rowOff>
    </xdr:to>
    <xdr:grpSp>
      <xdr:nvGrpSpPr>
        <xdr:cNvPr id="2" name="Group 129"/>
        <xdr:cNvGrpSpPr>
          <a:grpSpLocks/>
        </xdr:cNvGrpSpPr>
      </xdr:nvGrpSpPr>
      <xdr:grpSpPr>
        <a:xfrm>
          <a:off x="9486900" y="0"/>
          <a:ext cx="3209925" cy="6753225"/>
          <a:chOff x="996" y="0"/>
          <a:chExt cx="337" cy="676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1004" y="153"/>
            <a:ext cx="37" cy="4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Energy Statistics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96" y="633"/>
            <a:ext cx="47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113</a:t>
            </a:r>
          </a:p>
        </xdr:txBody>
      </xdr:sp>
      <xdr:sp>
        <xdr:nvSpPr>
          <xdr:cNvPr id="5" name="Straight Connector 12"/>
          <xdr:cNvSpPr>
            <a:spLocks/>
          </xdr:cNvSpPr>
        </xdr:nvSpPr>
        <xdr:spPr>
          <a:xfrm rot="5400000">
            <a:off x="700" y="317"/>
            <a:ext cx="634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2"/>
  <sheetViews>
    <sheetView showGridLines="0" tabSelected="1" zoomScalePageLayoutView="0" workbookViewId="0" topLeftCell="A1">
      <selection activeCell="A4" sqref="A4:D8"/>
    </sheetView>
  </sheetViews>
  <sheetFormatPr defaultColWidth="9.140625" defaultRowHeight="21.75"/>
  <cols>
    <col min="1" max="1" width="1.7109375" style="10" customWidth="1"/>
    <col min="2" max="2" width="5.7109375" style="10" customWidth="1"/>
    <col min="3" max="3" width="5.28125" style="10" customWidth="1"/>
    <col min="4" max="4" width="16.7109375" style="10" customWidth="1"/>
    <col min="5" max="5" width="15.57421875" style="10" customWidth="1"/>
    <col min="6" max="6" width="14.00390625" style="10" bestFit="1" customWidth="1"/>
    <col min="7" max="7" width="12.8515625" style="10" customWidth="1"/>
    <col min="8" max="8" width="13.421875" style="10" customWidth="1"/>
    <col min="9" max="9" width="14.421875" style="10" customWidth="1"/>
    <col min="10" max="10" width="14.8515625" style="10" customWidth="1"/>
    <col min="11" max="11" width="0.85546875" style="10" customWidth="1"/>
    <col min="12" max="12" width="26.7109375" style="10" customWidth="1"/>
    <col min="13" max="13" width="2.28125" style="9" customWidth="1"/>
    <col min="14" max="14" width="4.140625" style="9" customWidth="1"/>
    <col min="15" max="15" width="13.421875" style="9" bestFit="1" customWidth="1"/>
    <col min="16" max="17" width="11.28125" style="9" bestFit="1" customWidth="1"/>
    <col min="18" max="18" width="9.8515625" style="9" bestFit="1" customWidth="1"/>
    <col min="19" max="19" width="11.28125" style="9" bestFit="1" customWidth="1"/>
    <col min="20" max="20" width="13.57421875" style="4" bestFit="1" customWidth="1"/>
    <col min="21" max="16384" width="9.140625" style="9" customWidth="1"/>
  </cols>
  <sheetData>
    <row r="1" spans="1:20" s="3" customFormat="1" ht="23.25" customHeight="1">
      <c r="A1" s="1"/>
      <c r="B1" s="1" t="s">
        <v>0</v>
      </c>
      <c r="C1" s="1">
        <v>11.1</v>
      </c>
      <c r="D1" s="2" t="s">
        <v>1</v>
      </c>
      <c r="E1" s="1"/>
      <c r="F1" s="1"/>
      <c r="G1" s="1"/>
      <c r="H1" s="1"/>
      <c r="I1" s="1"/>
      <c r="J1" s="1"/>
      <c r="K1" s="1"/>
      <c r="L1" s="1"/>
      <c r="T1" s="4"/>
    </row>
    <row r="2" spans="1:20" s="6" customFormat="1" ht="21">
      <c r="A2" s="5"/>
      <c r="B2" s="1" t="s">
        <v>2</v>
      </c>
      <c r="C2" s="1">
        <v>11.1</v>
      </c>
      <c r="D2" s="2" t="s">
        <v>50</v>
      </c>
      <c r="E2" s="5"/>
      <c r="F2" s="5"/>
      <c r="G2" s="5"/>
      <c r="H2" s="5"/>
      <c r="I2" s="5"/>
      <c r="J2" s="5"/>
      <c r="K2" s="5"/>
      <c r="T2" s="7"/>
    </row>
    <row r="3" spans="1:11" ht="5.2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</row>
    <row r="4" spans="1:20" s="13" customFormat="1" ht="21" customHeight="1">
      <c r="A4" s="79" t="s">
        <v>3</v>
      </c>
      <c r="B4" s="79"/>
      <c r="C4" s="79"/>
      <c r="D4" s="80"/>
      <c r="E4" s="11" t="s">
        <v>4</v>
      </c>
      <c r="F4" s="85" t="s">
        <v>5</v>
      </c>
      <c r="G4" s="86"/>
      <c r="H4" s="86"/>
      <c r="I4" s="86"/>
      <c r="J4" s="87"/>
      <c r="K4" s="12"/>
      <c r="L4" s="88" t="s">
        <v>6</v>
      </c>
      <c r="T4" s="7"/>
    </row>
    <row r="5" spans="1:20" s="13" customFormat="1" ht="21" customHeight="1">
      <c r="A5" s="81"/>
      <c r="B5" s="81"/>
      <c r="C5" s="81"/>
      <c r="D5" s="82"/>
      <c r="E5" s="14" t="s">
        <v>7</v>
      </c>
      <c r="F5" s="15"/>
      <c r="G5" s="15"/>
      <c r="H5" s="14" t="s">
        <v>8</v>
      </c>
      <c r="I5" s="16" t="s">
        <v>9</v>
      </c>
      <c r="J5" s="15"/>
      <c r="K5" s="15"/>
      <c r="L5" s="89"/>
      <c r="T5" s="7"/>
    </row>
    <row r="6" spans="1:20" s="13" customFormat="1" ht="21" customHeight="1">
      <c r="A6" s="81"/>
      <c r="B6" s="81"/>
      <c r="C6" s="81"/>
      <c r="D6" s="82"/>
      <c r="E6" s="14" t="s">
        <v>10</v>
      </c>
      <c r="F6" s="15" t="s">
        <v>11</v>
      </c>
      <c r="G6" s="15" t="s">
        <v>12</v>
      </c>
      <c r="H6" s="14" t="s">
        <v>13</v>
      </c>
      <c r="I6" s="16" t="s">
        <v>14</v>
      </c>
      <c r="J6" s="15" t="s">
        <v>15</v>
      </c>
      <c r="K6" s="15"/>
      <c r="L6" s="89"/>
      <c r="T6" s="7"/>
    </row>
    <row r="7" spans="1:20" s="13" customFormat="1" ht="21" customHeight="1">
      <c r="A7" s="81"/>
      <c r="B7" s="81"/>
      <c r="C7" s="81"/>
      <c r="D7" s="82"/>
      <c r="E7" s="14" t="s">
        <v>16</v>
      </c>
      <c r="F7" s="15" t="s">
        <v>17</v>
      </c>
      <c r="G7" s="15" t="s">
        <v>18</v>
      </c>
      <c r="H7" s="14" t="s">
        <v>19</v>
      </c>
      <c r="I7" s="16" t="s">
        <v>20</v>
      </c>
      <c r="J7" s="14" t="s">
        <v>21</v>
      </c>
      <c r="K7" s="15"/>
      <c r="L7" s="89"/>
      <c r="T7" s="7"/>
    </row>
    <row r="8" spans="1:20" s="13" customFormat="1" ht="21" customHeight="1">
      <c r="A8" s="83"/>
      <c r="B8" s="83"/>
      <c r="C8" s="83"/>
      <c r="D8" s="84"/>
      <c r="E8" s="17" t="s">
        <v>22</v>
      </c>
      <c r="F8" s="18"/>
      <c r="G8" s="18"/>
      <c r="H8" s="17" t="s">
        <v>23</v>
      </c>
      <c r="I8" s="19" t="s">
        <v>24</v>
      </c>
      <c r="J8" s="17"/>
      <c r="K8" s="18"/>
      <c r="L8" s="90"/>
      <c r="T8" s="7"/>
    </row>
    <row r="9" spans="1:20" s="13" customFormat="1" ht="30" customHeight="1">
      <c r="A9" s="91" t="s">
        <v>25</v>
      </c>
      <c r="B9" s="91"/>
      <c r="C9" s="91"/>
      <c r="D9" s="92"/>
      <c r="E9" s="20">
        <f aca="true" t="shared" si="0" ref="E9:J9">SUM(E10:E16)</f>
        <v>156175</v>
      </c>
      <c r="F9" s="21">
        <f t="shared" si="0"/>
        <v>1507.49</v>
      </c>
      <c r="G9" s="21">
        <f t="shared" si="0"/>
        <v>249.85999999999999</v>
      </c>
      <c r="H9" s="21">
        <f t="shared" si="0"/>
        <v>1229.18</v>
      </c>
      <c r="I9" s="21">
        <f t="shared" si="0"/>
        <v>11.84</v>
      </c>
      <c r="J9" s="21">
        <f t="shared" si="0"/>
        <v>16.61</v>
      </c>
      <c r="K9" s="15"/>
      <c r="L9" s="6" t="s">
        <v>17</v>
      </c>
      <c r="T9" s="7"/>
    </row>
    <row r="10" spans="1:20" s="13" customFormat="1" ht="30" customHeight="1">
      <c r="A10" s="22"/>
      <c r="B10" s="23" t="s">
        <v>26</v>
      </c>
      <c r="C10" s="24"/>
      <c r="D10" s="25"/>
      <c r="E10" s="26">
        <v>40173</v>
      </c>
      <c r="F10" s="27">
        <v>219</v>
      </c>
      <c r="G10" s="27">
        <v>78.16</v>
      </c>
      <c r="H10" s="28">
        <v>132.81</v>
      </c>
      <c r="I10" s="29">
        <v>4.35</v>
      </c>
      <c r="J10" s="27">
        <v>3.68</v>
      </c>
      <c r="K10" s="15"/>
      <c r="L10" s="30" t="s">
        <v>27</v>
      </c>
      <c r="T10" s="7"/>
    </row>
    <row r="11" spans="1:20" s="13" customFormat="1" ht="30" customHeight="1">
      <c r="A11" s="24"/>
      <c r="B11" s="23" t="s">
        <v>28</v>
      </c>
      <c r="C11" s="31"/>
      <c r="D11" s="32"/>
      <c r="E11" s="26">
        <v>36804</v>
      </c>
      <c r="F11" s="27">
        <v>396.08</v>
      </c>
      <c r="G11" s="27">
        <v>59.65</v>
      </c>
      <c r="H11" s="28">
        <v>332.09</v>
      </c>
      <c r="I11" s="29">
        <v>1.87</v>
      </c>
      <c r="J11" s="28">
        <v>2.47</v>
      </c>
      <c r="K11" s="15"/>
      <c r="L11" s="30" t="s">
        <v>29</v>
      </c>
      <c r="T11" s="7"/>
    </row>
    <row r="12" spans="1:20" s="13" customFormat="1" ht="30" customHeight="1">
      <c r="A12" s="24"/>
      <c r="B12" s="23" t="s">
        <v>30</v>
      </c>
      <c r="C12" s="31"/>
      <c r="D12" s="32"/>
      <c r="E12" s="26">
        <v>19920</v>
      </c>
      <c r="F12" s="27">
        <v>44.88</v>
      </c>
      <c r="G12" s="27">
        <v>3.42</v>
      </c>
      <c r="H12" s="28">
        <v>41.25</v>
      </c>
      <c r="I12" s="29">
        <v>0.14</v>
      </c>
      <c r="J12" s="28">
        <v>0.07</v>
      </c>
      <c r="K12" s="15"/>
      <c r="L12" s="30" t="s">
        <v>31</v>
      </c>
      <c r="T12" s="7"/>
    </row>
    <row r="13" spans="1:20" s="13" customFormat="1" ht="30" customHeight="1">
      <c r="A13" s="24"/>
      <c r="B13" s="23" t="s">
        <v>32</v>
      </c>
      <c r="C13" s="24"/>
      <c r="D13" s="25"/>
      <c r="E13" s="26">
        <v>8416</v>
      </c>
      <c r="F13" s="27">
        <v>137.03</v>
      </c>
      <c r="G13" s="27">
        <v>15.14</v>
      </c>
      <c r="H13" s="28">
        <v>120</v>
      </c>
      <c r="I13" s="29">
        <v>0.84</v>
      </c>
      <c r="J13" s="27">
        <v>1.05</v>
      </c>
      <c r="K13" s="15"/>
      <c r="L13" s="30" t="s">
        <v>33</v>
      </c>
      <c r="T13" s="7"/>
    </row>
    <row r="14" spans="1:20" s="13" customFormat="1" ht="30" customHeight="1">
      <c r="A14" s="24" t="s">
        <v>34</v>
      </c>
      <c r="B14" s="23" t="s">
        <v>35</v>
      </c>
      <c r="C14" s="24"/>
      <c r="D14" s="25"/>
      <c r="E14" s="26">
        <v>17275</v>
      </c>
      <c r="F14" s="27">
        <v>54.06</v>
      </c>
      <c r="G14" s="27">
        <v>28.51</v>
      </c>
      <c r="H14" s="28">
        <v>24.14</v>
      </c>
      <c r="I14" s="29">
        <v>1.21</v>
      </c>
      <c r="J14" s="27">
        <v>0.2</v>
      </c>
      <c r="K14" s="15"/>
      <c r="L14" s="30" t="s">
        <v>36</v>
      </c>
      <c r="T14" s="7"/>
    </row>
    <row r="15" spans="1:20" s="13" customFormat="1" ht="30" customHeight="1">
      <c r="A15" s="30"/>
      <c r="B15" s="23" t="s">
        <v>37</v>
      </c>
      <c r="C15" s="30"/>
      <c r="D15" s="33"/>
      <c r="E15" s="26">
        <v>27789</v>
      </c>
      <c r="F15" s="27">
        <v>602.14</v>
      </c>
      <c r="G15" s="27">
        <v>54.06</v>
      </c>
      <c r="H15" s="28">
        <v>536.59</v>
      </c>
      <c r="I15" s="34">
        <v>2.68</v>
      </c>
      <c r="J15" s="27">
        <v>8.81</v>
      </c>
      <c r="K15" s="15"/>
      <c r="L15" s="30" t="s">
        <v>38</v>
      </c>
      <c r="T15" s="7"/>
    </row>
    <row r="16" spans="1:20" s="13" customFormat="1" ht="30" customHeight="1">
      <c r="A16" s="30"/>
      <c r="B16" s="23" t="s">
        <v>39</v>
      </c>
      <c r="C16" s="30"/>
      <c r="D16" s="33"/>
      <c r="E16" s="26">
        <v>5798</v>
      </c>
      <c r="F16" s="27">
        <v>54.3</v>
      </c>
      <c r="G16" s="27">
        <v>10.92</v>
      </c>
      <c r="H16" s="28">
        <v>42.3</v>
      </c>
      <c r="I16" s="34">
        <v>0.75</v>
      </c>
      <c r="J16" s="27">
        <v>0.33</v>
      </c>
      <c r="K16" s="15"/>
      <c r="L16" s="35" t="s">
        <v>40</v>
      </c>
      <c r="T16" s="7"/>
    </row>
    <row r="17" spans="1:20" s="13" customFormat="1" ht="3" customHeight="1">
      <c r="A17" s="19"/>
      <c r="B17" s="19"/>
      <c r="C17" s="19"/>
      <c r="D17" s="36"/>
      <c r="E17" s="19"/>
      <c r="F17" s="18"/>
      <c r="G17" s="18"/>
      <c r="H17" s="17"/>
      <c r="I17" s="19"/>
      <c r="J17" s="17"/>
      <c r="K17" s="18"/>
      <c r="L17" s="19"/>
      <c r="T17" s="7"/>
    </row>
    <row r="18" spans="1:20" s="13" customFormat="1" ht="3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T18" s="7"/>
    </row>
    <row r="19" spans="1:20" s="13" customFormat="1" ht="22.5" customHeight="1">
      <c r="A19" s="37"/>
      <c r="B19" s="23" t="s">
        <v>41</v>
      </c>
      <c r="C19" s="37"/>
      <c r="D19" s="37"/>
      <c r="E19" s="37"/>
      <c r="F19" s="37"/>
      <c r="G19" s="37"/>
      <c r="H19" s="38"/>
      <c r="I19" s="37"/>
      <c r="J19" s="37"/>
      <c r="K19" s="37"/>
      <c r="L19" s="16"/>
      <c r="T19" s="7"/>
    </row>
    <row r="20" ht="21">
      <c r="B20" s="37" t="s">
        <v>42</v>
      </c>
    </row>
    <row r="21" ht="21"/>
    <row r="22" spans="2:10" ht="21">
      <c r="B22" s="23"/>
      <c r="E22" s="39"/>
      <c r="F22" s="40"/>
      <c r="G22" s="40"/>
      <c r="H22" s="40"/>
      <c r="I22" s="40"/>
      <c r="J22" s="40"/>
    </row>
    <row r="23" spans="2:10" ht="21">
      <c r="B23" s="23"/>
      <c r="E23" s="39"/>
      <c r="F23" s="40"/>
      <c r="G23" s="40"/>
      <c r="H23" s="40"/>
      <c r="I23" s="40"/>
      <c r="J23" s="40"/>
    </row>
    <row r="24" ht="21"/>
    <row r="25" ht="21"/>
    <row r="29" spans="1:20" s="50" customFormat="1" ht="21">
      <c r="A29" s="41"/>
      <c r="B29" s="42" t="s">
        <v>43</v>
      </c>
      <c r="C29" s="41"/>
      <c r="D29" s="41"/>
      <c r="E29" s="43">
        <v>39485</v>
      </c>
      <c r="F29" s="44"/>
      <c r="G29" s="45">
        <v>14875382.99</v>
      </c>
      <c r="H29" s="46">
        <v>60678930.79</v>
      </c>
      <c r="I29" s="47">
        <v>115253.97</v>
      </c>
      <c r="J29" s="45">
        <v>24816851.68</v>
      </c>
      <c r="K29" s="46"/>
      <c r="L29" s="46">
        <v>45942557.65</v>
      </c>
      <c r="M29" s="46"/>
      <c r="N29" s="46"/>
      <c r="O29" s="46">
        <v>54422019.4</v>
      </c>
      <c r="P29" s="47">
        <v>4327059.15</v>
      </c>
      <c r="Q29" s="45">
        <v>2619620.74</v>
      </c>
      <c r="R29" s="47">
        <v>885016.71</v>
      </c>
      <c r="S29" s="48">
        <v>2595428.12</v>
      </c>
      <c r="T29" s="49">
        <f aca="true" t="shared" si="1" ref="T29:T35">SUM(G29,H29,I29,J29,L29,O29,P29,Q29,R29,S29)</f>
        <v>211278121.20000005</v>
      </c>
    </row>
    <row r="30" spans="1:20" s="50" customFormat="1" ht="21">
      <c r="A30" s="41"/>
      <c r="B30" s="42" t="s">
        <v>44</v>
      </c>
      <c r="C30" s="41"/>
      <c r="D30" s="41"/>
      <c r="E30" s="43">
        <v>8219</v>
      </c>
      <c r="F30" s="44"/>
      <c r="G30" s="51">
        <v>3890187.55</v>
      </c>
      <c r="H30" s="52">
        <v>10646898.8</v>
      </c>
      <c r="I30" s="53"/>
      <c r="J30" s="51">
        <v>4297590.69</v>
      </c>
      <c r="K30" s="52"/>
      <c r="L30" s="52">
        <v>13484422.19</v>
      </c>
      <c r="M30" s="52"/>
      <c r="N30" s="52"/>
      <c r="O30" s="52">
        <v>97216475.82</v>
      </c>
      <c r="P30" s="53"/>
      <c r="Q30" s="51">
        <v>772997.14</v>
      </c>
      <c r="R30" s="53">
        <v>569021.88</v>
      </c>
      <c r="S30" s="54">
        <v>382613.82</v>
      </c>
      <c r="T30" s="49">
        <f t="shared" si="1"/>
        <v>131260207.88999999</v>
      </c>
    </row>
    <row r="31" spans="1:20" s="50" customFormat="1" ht="21">
      <c r="A31" s="41"/>
      <c r="B31" s="42" t="s">
        <v>45</v>
      </c>
      <c r="C31" s="41"/>
      <c r="D31" s="41"/>
      <c r="E31" s="43">
        <v>16922</v>
      </c>
      <c r="F31" s="44"/>
      <c r="G31" s="51">
        <v>9008842.15</v>
      </c>
      <c r="H31" s="52">
        <v>18518579.84</v>
      </c>
      <c r="I31" s="53"/>
      <c r="J31" s="51">
        <v>7268061.3</v>
      </c>
      <c r="K31" s="52"/>
      <c r="L31" s="52">
        <v>13897321.7</v>
      </c>
      <c r="M31" s="52"/>
      <c r="N31" s="52"/>
      <c r="O31" s="52">
        <v>1761056.8</v>
      </c>
      <c r="P31" s="53">
        <v>125140.06</v>
      </c>
      <c r="Q31" s="51">
        <v>846103.04</v>
      </c>
      <c r="R31" s="53"/>
      <c r="S31" s="54">
        <v>229837.22</v>
      </c>
      <c r="T31" s="49">
        <f t="shared" si="1"/>
        <v>51654942.10999999</v>
      </c>
    </row>
    <row r="32" spans="1:20" s="50" customFormat="1" ht="21">
      <c r="A32" s="41"/>
      <c r="B32" s="42" t="s">
        <v>46</v>
      </c>
      <c r="C32" s="41"/>
      <c r="D32" s="41"/>
      <c r="E32" s="43">
        <f>SUM(E33:E34)</f>
        <v>26187</v>
      </c>
      <c r="F32" s="43"/>
      <c r="G32" s="55">
        <f aca="true" t="shared" si="2" ref="G32:S32">SUM(G33:G34)</f>
        <v>10843987.82</v>
      </c>
      <c r="H32" s="43">
        <f t="shared" si="2"/>
        <v>38786904.94</v>
      </c>
      <c r="I32" s="56">
        <f t="shared" si="2"/>
        <v>439292</v>
      </c>
      <c r="J32" s="55">
        <f t="shared" si="2"/>
        <v>33113107.61</v>
      </c>
      <c r="K32" s="43">
        <f t="shared" si="2"/>
        <v>0</v>
      </c>
      <c r="L32" s="43">
        <f t="shared" si="2"/>
        <v>55963788.36</v>
      </c>
      <c r="M32" s="43"/>
      <c r="N32" s="43"/>
      <c r="O32" s="43">
        <f t="shared" si="2"/>
        <v>452733616</v>
      </c>
      <c r="P32" s="56">
        <f t="shared" si="2"/>
        <v>11899060.8</v>
      </c>
      <c r="Q32" s="55">
        <f t="shared" si="2"/>
        <v>2637127.3</v>
      </c>
      <c r="R32" s="56">
        <f t="shared" si="2"/>
        <v>309649.74</v>
      </c>
      <c r="S32" s="57">
        <f t="shared" si="2"/>
        <v>4945501.09</v>
      </c>
      <c r="T32" s="49">
        <f t="shared" si="1"/>
        <v>611672035.66</v>
      </c>
    </row>
    <row r="33" spans="2:20" ht="21">
      <c r="B33" s="16" t="s">
        <v>47</v>
      </c>
      <c r="E33" s="58">
        <v>18689</v>
      </c>
      <c r="F33" s="59"/>
      <c r="G33" s="60">
        <v>8238270.94</v>
      </c>
      <c r="H33" s="61">
        <v>24952450.21</v>
      </c>
      <c r="I33" s="62">
        <v>439292</v>
      </c>
      <c r="J33" s="60">
        <v>20359221.71</v>
      </c>
      <c r="K33" s="61"/>
      <c r="L33" s="61">
        <v>41192978.01</v>
      </c>
      <c r="M33" s="61"/>
      <c r="N33" s="61"/>
      <c r="O33" s="61">
        <v>383523552</v>
      </c>
      <c r="P33" s="62">
        <v>7642349.14</v>
      </c>
      <c r="Q33" s="60">
        <v>2157407.65</v>
      </c>
      <c r="R33" s="62">
        <v>309649.74</v>
      </c>
      <c r="S33" s="63">
        <v>4224303.67</v>
      </c>
      <c r="T33" s="64">
        <f t="shared" si="1"/>
        <v>493039475.07</v>
      </c>
    </row>
    <row r="34" spans="2:20" ht="21">
      <c r="B34" s="16" t="s">
        <v>48</v>
      </c>
      <c r="E34" s="58">
        <v>7498</v>
      </c>
      <c r="F34" s="59"/>
      <c r="G34" s="60">
        <v>2605716.88</v>
      </c>
      <c r="H34" s="61">
        <v>13834454.73</v>
      </c>
      <c r="I34" s="62"/>
      <c r="J34" s="60">
        <v>12753885.9</v>
      </c>
      <c r="K34" s="61"/>
      <c r="L34" s="61">
        <v>14770810.35</v>
      </c>
      <c r="M34" s="61"/>
      <c r="N34" s="61"/>
      <c r="O34" s="61">
        <v>69210064</v>
      </c>
      <c r="P34" s="62">
        <v>4256711.66</v>
      </c>
      <c r="Q34" s="60">
        <v>479719.65</v>
      </c>
      <c r="R34" s="62"/>
      <c r="S34" s="63">
        <v>721197.42</v>
      </c>
      <c r="T34" s="64">
        <f t="shared" si="1"/>
        <v>118632560.59</v>
      </c>
    </row>
    <row r="35" spans="1:20" s="50" customFormat="1" ht="21">
      <c r="A35" s="41"/>
      <c r="B35" s="42" t="s">
        <v>49</v>
      </c>
      <c r="C35" s="41"/>
      <c r="D35" s="41"/>
      <c r="E35" s="43">
        <v>5644</v>
      </c>
      <c r="F35" s="44"/>
      <c r="G35" s="65">
        <v>2614677.13</v>
      </c>
      <c r="H35" s="66">
        <v>7762167.34</v>
      </c>
      <c r="I35" s="67"/>
      <c r="J35" s="65">
        <v>3596629.03</v>
      </c>
      <c r="K35" s="66"/>
      <c r="L35" s="66">
        <v>17593022.56</v>
      </c>
      <c r="M35" s="66"/>
      <c r="N35" s="66"/>
      <c r="O35" s="66">
        <v>21771320</v>
      </c>
      <c r="P35" s="67"/>
      <c r="Q35" s="65">
        <v>685848.41</v>
      </c>
      <c r="R35" s="67">
        <v>129383.2</v>
      </c>
      <c r="S35" s="68">
        <v>663818.03</v>
      </c>
      <c r="T35" s="49">
        <f t="shared" si="1"/>
        <v>54816865.699999996</v>
      </c>
    </row>
    <row r="36" spans="1:20" s="72" customFormat="1" ht="21">
      <c r="A36" s="69"/>
      <c r="B36" s="70" t="s">
        <v>43</v>
      </c>
      <c r="C36" s="69"/>
      <c r="D36" s="69"/>
      <c r="E36" s="69"/>
      <c r="F36" s="71">
        <f>SUM(G36:J36)</f>
        <v>211278121.2</v>
      </c>
      <c r="G36" s="71">
        <f>SUM(G29:I29)</f>
        <v>75669567.75</v>
      </c>
      <c r="H36" s="71">
        <f>SUM(J29:P29)</f>
        <v>129508487.88</v>
      </c>
      <c r="I36" s="71">
        <f>SUM(Q29:R29)</f>
        <v>3504637.45</v>
      </c>
      <c r="J36" s="71">
        <f>SUM(S29)</f>
        <v>2595428.12</v>
      </c>
      <c r="K36" s="69"/>
      <c r="L36" s="69"/>
      <c r="T36" s="73"/>
    </row>
    <row r="37" spans="1:20" s="72" customFormat="1" ht="21">
      <c r="A37" s="69"/>
      <c r="B37" s="70" t="s">
        <v>44</v>
      </c>
      <c r="C37" s="69"/>
      <c r="D37" s="69"/>
      <c r="E37" s="69"/>
      <c r="F37" s="71">
        <f aca="true" t="shared" si="3" ref="F37:F42">SUM(G37:J37)</f>
        <v>131260207.88999997</v>
      </c>
      <c r="G37" s="71">
        <f>SUM(G30:I30)</f>
        <v>14537086.350000001</v>
      </c>
      <c r="H37" s="71">
        <f>SUM(J30:P30)</f>
        <v>114998488.69999999</v>
      </c>
      <c r="I37" s="71">
        <f>SUM(Q30:R30)</f>
        <v>1342019.02</v>
      </c>
      <c r="J37" s="71">
        <f>SUM(S30)</f>
        <v>382613.82</v>
      </c>
      <c r="K37" s="69"/>
      <c r="L37" s="69"/>
      <c r="T37" s="73"/>
    </row>
    <row r="38" spans="1:20" s="72" customFormat="1" ht="21">
      <c r="A38" s="69"/>
      <c r="B38" s="70" t="s">
        <v>45</v>
      </c>
      <c r="C38" s="69"/>
      <c r="D38" s="69"/>
      <c r="E38" s="69"/>
      <c r="F38" s="71">
        <f t="shared" si="3"/>
        <v>51654942.11</v>
      </c>
      <c r="G38" s="71">
        <f>SUM(G31:I31)</f>
        <v>27527421.990000002</v>
      </c>
      <c r="H38" s="71">
        <f>SUM(J31:P31)</f>
        <v>23051579.86</v>
      </c>
      <c r="I38" s="71">
        <f>SUM(Q31:R31)</f>
        <v>846103.04</v>
      </c>
      <c r="J38" s="71">
        <f>SUM(S31)</f>
        <v>229837.22</v>
      </c>
      <c r="K38" s="69"/>
      <c r="L38" s="69"/>
      <c r="T38" s="73"/>
    </row>
    <row r="39" spans="1:20" s="72" customFormat="1" ht="21">
      <c r="A39" s="69"/>
      <c r="B39" s="70" t="s">
        <v>46</v>
      </c>
      <c r="C39" s="69"/>
      <c r="D39" s="69"/>
      <c r="E39" s="71">
        <f>SUM(E33:E34)</f>
        <v>26187</v>
      </c>
      <c r="F39" s="71">
        <f t="shared" si="3"/>
        <v>611672035.66</v>
      </c>
      <c r="G39" s="71">
        <f>SUM(G32:I32)</f>
        <v>50070184.76</v>
      </c>
      <c r="H39" s="71">
        <f>SUM(J32:P32)</f>
        <v>553709572.77</v>
      </c>
      <c r="I39" s="71">
        <f>SUM(Q32:R32)</f>
        <v>2946777.04</v>
      </c>
      <c r="J39" s="71">
        <f>SUM(S32)</f>
        <v>4945501.09</v>
      </c>
      <c r="K39" s="69"/>
      <c r="L39" s="69"/>
      <c r="T39" s="73"/>
    </row>
    <row r="40" spans="1:20" s="77" customFormat="1" ht="21">
      <c r="A40" s="74"/>
      <c r="B40" s="75" t="s">
        <v>47</v>
      </c>
      <c r="C40" s="74"/>
      <c r="D40" s="74"/>
      <c r="E40" s="74"/>
      <c r="F40" s="76"/>
      <c r="G40" s="74"/>
      <c r="H40" s="74"/>
      <c r="I40" s="74"/>
      <c r="J40" s="74"/>
      <c r="K40" s="74"/>
      <c r="L40" s="74"/>
      <c r="T40" s="78"/>
    </row>
    <row r="41" spans="1:20" s="77" customFormat="1" ht="21">
      <c r="A41" s="74"/>
      <c r="B41" s="75" t="s">
        <v>48</v>
      </c>
      <c r="C41" s="74"/>
      <c r="D41" s="74"/>
      <c r="E41" s="74"/>
      <c r="F41" s="76"/>
      <c r="G41" s="74"/>
      <c r="H41" s="74"/>
      <c r="I41" s="74"/>
      <c r="J41" s="74"/>
      <c r="K41" s="74"/>
      <c r="L41" s="74"/>
      <c r="T41" s="78"/>
    </row>
    <row r="42" spans="1:20" s="72" customFormat="1" ht="21">
      <c r="A42" s="69"/>
      <c r="B42" s="70" t="s">
        <v>49</v>
      </c>
      <c r="C42" s="69"/>
      <c r="D42" s="69"/>
      <c r="E42" s="69"/>
      <c r="F42" s="71">
        <f t="shared" si="3"/>
        <v>54816865.7</v>
      </c>
      <c r="G42" s="71">
        <f>SUM(G35:I35)</f>
        <v>10376844.469999999</v>
      </c>
      <c r="H42" s="71">
        <f>SUM(J35:P35)</f>
        <v>42960971.59</v>
      </c>
      <c r="I42" s="71">
        <f>SUM(Q35:R35)</f>
        <v>815231.61</v>
      </c>
      <c r="J42" s="71">
        <f>SUM(S35)</f>
        <v>663818.03</v>
      </c>
      <c r="K42" s="69"/>
      <c r="L42" s="69"/>
      <c r="T42" s="73"/>
    </row>
  </sheetData>
  <sheetProtection/>
  <mergeCells count="4">
    <mergeCell ref="A4:D8"/>
    <mergeCell ref="F4:J4"/>
    <mergeCell ref="L4:L8"/>
    <mergeCell ref="A9:D9"/>
  </mergeCells>
  <printOptions/>
  <pageMargins left="0.5511811023622047" right="0.35433070866141736" top="0.69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2016-01-04T07:41:07Z</cp:lastPrinted>
  <dcterms:created xsi:type="dcterms:W3CDTF">2015-11-12T03:28:18Z</dcterms:created>
  <dcterms:modified xsi:type="dcterms:W3CDTF">2023-12-26T09:34:39Z</dcterms:modified>
  <cp:category/>
  <cp:version/>
  <cp:contentType/>
  <cp:contentStatus/>
</cp:coreProperties>
</file>