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มุดสถิติปี66\excel\"/>
    </mc:Choice>
  </mc:AlternateContent>
  <xr:revisionPtr revIDLastSave="0" documentId="13_ncr:1_{73085826-385C-4426-A7D5-417E86809ED5}" xr6:coauthVersionLast="46" xr6:coauthVersionMax="46" xr10:uidLastSave="{00000000-0000-0000-0000-000000000000}"/>
  <bookViews>
    <workbookView xWindow="-120" yWindow="-120" windowWidth="20730" windowHeight="11160" xr2:uid="{49A41621-2DB5-4DA6-BE09-0447A62D04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0" i="1" l="1"/>
  <c r="M50" i="1"/>
  <c r="L50" i="1"/>
  <c r="K50" i="1"/>
  <c r="J50" i="1"/>
  <c r="I50" i="1"/>
  <c r="H50" i="1"/>
  <c r="G50" i="1"/>
  <c r="F50" i="1"/>
  <c r="E50" i="1"/>
  <c r="D50" i="1"/>
  <c r="C50" i="1"/>
  <c r="B50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N28" i="1"/>
  <c r="N11" i="1" s="1"/>
  <c r="M28" i="1"/>
  <c r="L28" i="1"/>
  <c r="K28" i="1"/>
  <c r="J28" i="1"/>
  <c r="I28" i="1"/>
  <c r="H28" i="1"/>
  <c r="G28" i="1"/>
  <c r="F28" i="1"/>
  <c r="E28" i="1"/>
  <c r="D28" i="1"/>
  <c r="C28" i="1"/>
  <c r="B28" i="1"/>
  <c r="N23" i="1"/>
  <c r="M23" i="1"/>
  <c r="L23" i="1"/>
  <c r="K23" i="1"/>
  <c r="K11" i="1" s="1"/>
  <c r="J23" i="1"/>
  <c r="I23" i="1"/>
  <c r="H23" i="1"/>
  <c r="G23" i="1"/>
  <c r="F23" i="1"/>
  <c r="E23" i="1"/>
  <c r="D23" i="1"/>
  <c r="C23" i="1"/>
  <c r="B23" i="1"/>
  <c r="N12" i="1"/>
  <c r="M12" i="1"/>
  <c r="L12" i="1"/>
  <c r="L11" i="1" s="1"/>
  <c r="K12" i="1"/>
  <c r="J12" i="1"/>
  <c r="I12" i="1"/>
  <c r="H12" i="1"/>
  <c r="G12" i="1"/>
  <c r="F12" i="1"/>
  <c r="E12" i="1"/>
  <c r="D12" i="1"/>
  <c r="C12" i="1"/>
  <c r="B12" i="1"/>
  <c r="M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<sst xmlns="http://schemas.openxmlformats.org/spreadsheetml/2006/main" count="147" uniqueCount="105">
  <si>
    <t>ตาราง 19.2 รายรับ และรายจ่ายจริงของเทศบาล จำแนกตามประเภท อำเภอ และเทศบาล ปีงบประมาณ 2565</t>
  </si>
  <si>
    <t>Table 19.2 Actual Revenue and Expenditure of Municipality by Type, District and Municipality: Fiscal Year 2022</t>
  </si>
  <si>
    <t>(พันบาท Thousand baht)</t>
  </si>
  <si>
    <t>อำเภอ/เทศบาล</t>
  </si>
  <si>
    <t>รายได้</t>
  </si>
  <si>
    <t>รายจ่าย</t>
  </si>
  <si>
    <t>District/Municipality</t>
  </si>
  <si>
    <t>Revenue</t>
  </si>
  <si>
    <t>Expenditure</t>
  </si>
  <si>
    <t>ภาษีอากร</t>
  </si>
  <si>
    <t>ค่าธรรมเนียม</t>
  </si>
  <si>
    <t>ทรัพย์สิน</t>
  </si>
  <si>
    <t>สาธารณูปโภค</t>
  </si>
  <si>
    <t>เบ็ดเตล็ด</t>
  </si>
  <si>
    <t>เงินอุดหนุน</t>
  </si>
  <si>
    <t>อื่น ๆ</t>
  </si>
  <si>
    <t>งบกลาง</t>
  </si>
  <si>
    <t>งบบุคลากร</t>
  </si>
  <si>
    <t>งบดำเนินงาน</t>
  </si>
  <si>
    <t>งบลงทุน</t>
  </si>
  <si>
    <t>งบอุดหนุน</t>
  </si>
  <si>
    <t>รายจ่ายอื่น ๆ</t>
  </si>
  <si>
    <t>Taxes and</t>
  </si>
  <si>
    <t>ใบอนุญาต</t>
  </si>
  <si>
    <t>Property</t>
  </si>
  <si>
    <t>และการพาณิชย์</t>
  </si>
  <si>
    <t>Miscellaneous</t>
  </si>
  <si>
    <t>Subsidies</t>
  </si>
  <si>
    <t>Others</t>
  </si>
  <si>
    <t>Central</t>
  </si>
  <si>
    <t>Personnel</t>
  </si>
  <si>
    <t>Operations</t>
  </si>
  <si>
    <t>Investments</t>
  </si>
  <si>
    <t>duties</t>
  </si>
  <si>
    <t>และค่าปรับ</t>
  </si>
  <si>
    <t>Public utilities</t>
  </si>
  <si>
    <t>fund</t>
  </si>
  <si>
    <t>Fees, license</t>
  </si>
  <si>
    <t>and commerce</t>
  </si>
  <si>
    <t>fees and fines</t>
  </si>
  <si>
    <t>รวมยอด</t>
  </si>
  <si>
    <t>Total</t>
  </si>
  <si>
    <t>อำเภอเมืองสมุทรปราการ</t>
  </si>
  <si>
    <t>Mueang Samut Prakan District</t>
  </si>
  <si>
    <t>เทศบาลนครสมุทรปราการ</t>
  </si>
  <si>
    <t>Samut Prakan City Municipality</t>
  </si>
  <si>
    <t>เทศบาลเมืองปากน้ำสมุทรปราการ</t>
  </si>
  <si>
    <t>Pak Nam Samut Prakan Town Municipality</t>
  </si>
  <si>
    <t>เทศบาลเมืองแพรกษาใหม่</t>
  </si>
  <si>
    <t>Preakasamai Town Municipality</t>
  </si>
  <si>
    <t>เทศบาลเมืองแพรกษา</t>
  </si>
  <si>
    <t>424,642,41</t>
  </si>
  <si>
    <t>Preakasa Town Municipality</t>
  </si>
  <si>
    <t>เทศบาลตำบลสำโรงเหนือ</t>
  </si>
  <si>
    <t>Samrong Nuea Subdistrict Municipality</t>
  </si>
  <si>
    <t>เทศบาลตำบลด่านสำโรง</t>
  </si>
  <si>
    <t>Dan Somrong Subdistrict Municipality</t>
  </si>
  <si>
    <t>เทศบาลตำบลบางเมือง</t>
  </si>
  <si>
    <t>Bang Mueang Subdistrict Municipality</t>
  </si>
  <si>
    <t>เทศบาลตำบลแพรกษา</t>
  </si>
  <si>
    <t>Phraek Sa Subdistrict Municipality</t>
  </si>
  <si>
    <t>เทศบาลตำบลบางปู</t>
  </si>
  <si>
    <t>Bang Pu Subdistrict Municipality</t>
  </si>
  <si>
    <t>เทศบาลตำบลเทพารักษ์</t>
  </si>
  <si>
    <t>Te Pharak Subdistrict Municipality</t>
  </si>
  <si>
    <t>อำเภอบางบ่อ</t>
  </si>
  <si>
    <t>Bang Bo District</t>
  </si>
  <si>
    <t>เทศบาลตำบลคลองด่าน</t>
  </si>
  <si>
    <t>Khlong Dan Subdistrict Municipality</t>
  </si>
  <si>
    <t>เทศบาลตำบลคลองสวน</t>
  </si>
  <si>
    <t>Khlong Suan Subdistrict Municipality</t>
  </si>
  <si>
    <t>เทศบาลตำบลบางบ่อ</t>
  </si>
  <si>
    <t>Bang Bo Subdistrict Municipality</t>
  </si>
  <si>
    <t>เทศบาลตำบลบางพลีน้อย</t>
  </si>
  <si>
    <t>Bang Phli Noi Subdistrict Municipality</t>
  </si>
  <si>
    <t>อำเภอบางพลี</t>
  </si>
  <si>
    <t>Bang Phli District</t>
  </si>
  <si>
    <t>เทศบาลเมืองบางแก้ว</t>
  </si>
  <si>
    <t>Bang Kaew Town Municipality</t>
  </si>
  <si>
    <t>เทศบาลตำบลบางพลี</t>
  </si>
  <si>
    <t>Bang Phli Subdistrict Municipality</t>
  </si>
  <si>
    <t>ตาราง 19.2 รายรับ และรายจ่ายจริงของเทศบาล จำแนกตามประเภท อำเภอ และเทศบาล ปีงบประมาณ 2565 (ต่อ)</t>
  </si>
  <si>
    <t>Table 19.2 Actual Revenue and Expenditure of Municipality by Type, District and Municipality: Fiscal Year 2022 (Cont.)</t>
  </si>
  <si>
    <t>อำเภอพระประแดง</t>
  </si>
  <si>
    <t>Phra Pradaeng District</t>
  </si>
  <si>
    <t>เทศบาลเมืองพระประแดง</t>
  </si>
  <si>
    <t>Phra Pradaeng Town Municipality</t>
  </si>
  <si>
    <t>เทศบาลเมืองลัดหลวง</t>
  </si>
  <si>
    <t>Lat Luang Town Municipality</t>
  </si>
  <si>
    <t>เทศบาลเมืองปู่เจ้าสมิงพราย</t>
  </si>
  <si>
    <t>Phoochaosamingprai Subdistrict Town Municipality</t>
  </si>
  <si>
    <t>อำเภอพระสมุทรเจดีย์</t>
  </si>
  <si>
    <t>Phra Samut Chedi District</t>
  </si>
  <si>
    <t>เทศบาลตำบลพระสมุทรเจดีย์</t>
  </si>
  <si>
    <t>Phra Samut Chedi Subdistrict Municipality</t>
  </si>
  <si>
    <t>เทศบาลตำบลแหลมฟ้าผ่า</t>
  </si>
  <si>
    <t>Laem Fa Pha Subdistrict Municipality</t>
  </si>
  <si>
    <t>อำเภอบางเสาธง</t>
  </si>
  <si>
    <t>Bang Sao Thong District</t>
  </si>
  <si>
    <t>เทศบาลตำบลบางเสาธง</t>
  </si>
  <si>
    <t>Bang Sao Thong Subdistrict Municipality</t>
  </si>
  <si>
    <t>ที่มา:  </t>
  </si>
  <si>
    <t>สำนักงานส่งเสริมการปกครองท้องถิ่นจังหวัดสมุทรปราการ</t>
  </si>
  <si>
    <t>Source:  </t>
  </si>
  <si>
    <t>Samut Prakan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</si>
</sst>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187" fontId="2" fillId="0" borderId="7" xfId="1" applyNumberFormat="1" applyFont="1" applyBorder="1" applyAlignment="1">
      <alignment horizontal="right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 indent="1"/>
    </xf>
    <xf numFmtId="187" fontId="4" fillId="0" borderId="7" xfId="1" applyNumberFormat="1" applyFont="1" applyBorder="1" applyAlignment="1">
      <alignment horizontal="right" wrapText="1"/>
    </xf>
    <xf numFmtId="0" fontId="4" fillId="0" borderId="0" xfId="0" applyFont="1" applyAlignment="1">
      <alignment horizontal="left" wrapText="1" indent="1"/>
    </xf>
    <xf numFmtId="187" fontId="4" fillId="0" borderId="0" xfId="1" applyNumberFormat="1" applyFont="1" applyBorder="1" applyAlignment="1">
      <alignment horizontal="right" wrapText="1"/>
    </xf>
    <xf numFmtId="0" fontId="4" fillId="0" borderId="4" xfId="0" applyFont="1" applyBorder="1" applyAlignment="1">
      <alignment horizontal="left" vertical="top" wrapText="1" indent="1"/>
    </xf>
    <xf numFmtId="187" fontId="4" fillId="0" borderId="7" xfId="1" applyNumberFormat="1" applyFont="1" applyBorder="1" applyAlignment="1">
      <alignment horizontal="righ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wrapText="1" indent="1"/>
    </xf>
    <xf numFmtId="187" fontId="4" fillId="0" borderId="5" xfId="1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indent="1"/>
    </xf>
    <xf numFmtId="0" fontId="4" fillId="0" borderId="9" xfId="0" applyFont="1" applyBorder="1" applyAlignment="1">
      <alignment horizontal="left" inden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2</xdr:row>
      <xdr:rowOff>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65D833EF-9A1D-4A35-A7BB-0E8266F78ED0}"/>
            </a:ext>
          </a:extLst>
        </xdr:cNvPr>
        <xdr:cNvGrpSpPr/>
      </xdr:nvGrpSpPr>
      <xdr:grpSpPr>
        <a:xfrm>
          <a:off x="14592300" y="0"/>
          <a:ext cx="0" cy="476250"/>
          <a:chOff x="9639300" y="752475"/>
          <a:chExt cx="398834" cy="423515"/>
        </a:xfrm>
      </xdr:grpSpPr>
      <xdr:sp macro="" textlink="">
        <xdr:nvSpPr>
          <xdr:cNvPr id="3" name="Circle: Hollow 4">
            <a:extLst>
              <a:ext uri="{FF2B5EF4-FFF2-40B4-BE49-F238E27FC236}">
                <a16:creationId xmlns:a16="http://schemas.microsoft.com/office/drawing/2014/main" id="{6E44204E-DD9C-4C09-8450-391BC6EBC17A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5">
            <a:extLst>
              <a:ext uri="{FF2B5EF4-FFF2-40B4-BE49-F238E27FC236}">
                <a16:creationId xmlns:a16="http://schemas.microsoft.com/office/drawing/2014/main" id="{1A14A0B1-D357-425F-80FC-92AB096A3778}"/>
              </a:ext>
            </a:extLst>
          </xdr:cNvPr>
          <xdr:cNvSpPr txBox="1"/>
        </xdr:nvSpPr>
        <xdr:spPr>
          <a:xfrm rot="5400000">
            <a:off x="9629782" y="794989"/>
            <a:ext cx="400052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76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15</xdr:col>
      <xdr:colOff>0</xdr:colOff>
      <xdr:row>60</xdr:row>
      <xdr:rowOff>104775</xdr:rowOff>
    </xdr:from>
    <xdr:to>
      <xdr:col>15</xdr:col>
      <xdr:colOff>9525</xdr:colOff>
      <xdr:row>63</xdr:row>
      <xdr:rowOff>28575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A55E98DE-DBE7-4478-8446-46AB28BD7100}"/>
            </a:ext>
          </a:extLst>
        </xdr:cNvPr>
        <xdr:cNvGrpSpPr/>
      </xdr:nvGrpSpPr>
      <xdr:grpSpPr>
        <a:xfrm>
          <a:off x="14592300" y="13506450"/>
          <a:ext cx="9525" cy="466725"/>
          <a:chOff x="9639300" y="752475"/>
          <a:chExt cx="398834" cy="423515"/>
        </a:xfrm>
      </xdr:grpSpPr>
      <xdr:sp macro="" textlink="">
        <xdr:nvSpPr>
          <xdr:cNvPr id="6" name="Circle: Hollow 4">
            <a:extLst>
              <a:ext uri="{FF2B5EF4-FFF2-40B4-BE49-F238E27FC236}">
                <a16:creationId xmlns:a16="http://schemas.microsoft.com/office/drawing/2014/main" id="{FD4C7C22-21E0-4856-B8C1-5625D1968371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5">
            <a:extLst>
              <a:ext uri="{FF2B5EF4-FFF2-40B4-BE49-F238E27FC236}">
                <a16:creationId xmlns:a16="http://schemas.microsoft.com/office/drawing/2014/main" id="{686D5BBF-1269-4D55-B00F-D8CB6C88AD06}"/>
              </a:ext>
            </a:extLst>
          </xdr:cNvPr>
          <xdr:cNvSpPr txBox="1"/>
        </xdr:nvSpPr>
        <xdr:spPr>
          <a:xfrm rot="5400000">
            <a:off x="9629782" y="794989"/>
            <a:ext cx="400052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77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93120-8F80-402F-9091-000C180D10AF}">
  <dimension ref="A1:O53"/>
  <sheetViews>
    <sheetView tabSelected="1" workbookViewId="0">
      <selection activeCell="A46" sqref="A46"/>
    </sheetView>
  </sheetViews>
  <sheetFormatPr defaultRowHeight="14.25" x14ac:dyDescent="0.2"/>
  <cols>
    <col min="1" max="1" width="23.5" customWidth="1"/>
    <col min="2" max="2" width="12.125" customWidth="1"/>
    <col min="3" max="5" width="10.875" customWidth="1"/>
    <col min="6" max="6" width="11.5" customWidth="1"/>
    <col min="7" max="7" width="11.75" customWidth="1"/>
    <col min="8" max="9" width="10.875" customWidth="1"/>
    <col min="10" max="10" width="12" customWidth="1"/>
    <col min="11" max="11" width="11.75" customWidth="1"/>
    <col min="12" max="12" width="10.875" customWidth="1"/>
    <col min="13" max="13" width="11.75" customWidth="1"/>
    <col min="14" max="14" width="10.875" customWidth="1"/>
    <col min="15" max="15" width="21" customWidth="1"/>
  </cols>
  <sheetData>
    <row r="1" spans="1:15" s="2" customFormat="1" ht="18.75" x14ac:dyDescent="0.3">
      <c r="A1" s="1" t="s">
        <v>0</v>
      </c>
    </row>
    <row r="2" spans="1:15" s="2" customFormat="1" ht="18.75" x14ac:dyDescent="0.3">
      <c r="A2" s="1" t="s">
        <v>1</v>
      </c>
    </row>
    <row r="3" spans="1:15" ht="18.75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6.899999999999999" customHeight="1" x14ac:dyDescent="0.2">
      <c r="A4" s="5" t="s">
        <v>3</v>
      </c>
      <c r="B4" s="6" t="s">
        <v>4</v>
      </c>
      <c r="C4" s="6"/>
      <c r="D4" s="6"/>
      <c r="E4" s="6"/>
      <c r="F4" s="6"/>
      <c r="G4" s="6"/>
      <c r="H4" s="6"/>
      <c r="I4" s="6" t="s">
        <v>5</v>
      </c>
      <c r="J4" s="6"/>
      <c r="K4" s="6"/>
      <c r="L4" s="6"/>
      <c r="M4" s="6"/>
      <c r="N4" s="6"/>
      <c r="O4" s="7" t="s">
        <v>6</v>
      </c>
    </row>
    <row r="5" spans="1:15" ht="18.75" x14ac:dyDescent="0.2">
      <c r="A5" s="8"/>
      <c r="B5" s="9" t="s">
        <v>7</v>
      </c>
      <c r="C5" s="9"/>
      <c r="D5" s="9"/>
      <c r="E5" s="9"/>
      <c r="F5" s="9"/>
      <c r="G5" s="9"/>
      <c r="H5" s="9"/>
      <c r="I5" s="9" t="s">
        <v>8</v>
      </c>
      <c r="J5" s="9"/>
      <c r="K5" s="9"/>
      <c r="L5" s="9"/>
      <c r="M5" s="9"/>
      <c r="N5" s="9"/>
      <c r="O5" s="10"/>
    </row>
    <row r="6" spans="1:15" ht="15.95" customHeight="1" x14ac:dyDescent="0.2">
      <c r="A6" s="8"/>
      <c r="B6" s="11" t="s">
        <v>9</v>
      </c>
      <c r="C6" s="11" t="s">
        <v>10</v>
      </c>
      <c r="D6" s="11" t="s">
        <v>11</v>
      </c>
      <c r="E6" s="11" t="s">
        <v>12</v>
      </c>
      <c r="F6" s="11" t="s">
        <v>13</v>
      </c>
      <c r="G6" s="11" t="s">
        <v>14</v>
      </c>
      <c r="H6" s="11" t="s">
        <v>15</v>
      </c>
      <c r="I6" s="11" t="s">
        <v>16</v>
      </c>
      <c r="J6" s="11" t="s">
        <v>17</v>
      </c>
      <c r="K6" s="11" t="s">
        <v>18</v>
      </c>
      <c r="L6" s="11" t="s">
        <v>19</v>
      </c>
      <c r="M6" s="11" t="s">
        <v>20</v>
      </c>
      <c r="N6" s="11" t="s">
        <v>21</v>
      </c>
      <c r="O6" s="10"/>
    </row>
    <row r="7" spans="1:15" ht="15.95" customHeight="1" x14ac:dyDescent="0.2">
      <c r="A7" s="8"/>
      <c r="B7" s="11" t="s">
        <v>22</v>
      </c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 t="s">
        <v>29</v>
      </c>
      <c r="J7" s="11" t="s">
        <v>30</v>
      </c>
      <c r="K7" s="11" t="s">
        <v>31</v>
      </c>
      <c r="L7" s="11" t="s">
        <v>32</v>
      </c>
      <c r="M7" s="11" t="s">
        <v>27</v>
      </c>
      <c r="N7" s="11" t="s">
        <v>28</v>
      </c>
      <c r="O7" s="10"/>
    </row>
    <row r="8" spans="1:15" ht="15.95" customHeight="1" x14ac:dyDescent="0.2">
      <c r="A8" s="8"/>
      <c r="B8" s="11" t="s">
        <v>33</v>
      </c>
      <c r="C8" s="11" t="s">
        <v>34</v>
      </c>
      <c r="D8" s="11"/>
      <c r="E8" s="11" t="s">
        <v>35</v>
      </c>
      <c r="F8" s="11"/>
      <c r="G8" s="11"/>
      <c r="H8" s="11"/>
      <c r="I8" s="11" t="s">
        <v>36</v>
      </c>
      <c r="J8" s="11"/>
      <c r="K8" s="11"/>
      <c r="L8" s="11"/>
      <c r="M8" s="11"/>
      <c r="N8" s="11"/>
      <c r="O8" s="10"/>
    </row>
    <row r="9" spans="1:15" ht="15.95" customHeight="1" x14ac:dyDescent="0.2">
      <c r="A9" s="8"/>
      <c r="B9" s="11"/>
      <c r="C9" s="11" t="s">
        <v>37</v>
      </c>
      <c r="D9" s="11"/>
      <c r="E9" s="11" t="s">
        <v>38</v>
      </c>
      <c r="F9" s="11"/>
      <c r="G9" s="11"/>
      <c r="H9" s="11"/>
      <c r="I9" s="11"/>
      <c r="J9" s="11"/>
      <c r="K9" s="11"/>
      <c r="L9" s="11"/>
      <c r="M9" s="11"/>
      <c r="N9" s="11"/>
      <c r="O9" s="10"/>
    </row>
    <row r="10" spans="1:15" ht="15.95" customHeight="1" x14ac:dyDescent="0.2">
      <c r="A10" s="12"/>
      <c r="B10" s="13"/>
      <c r="C10" s="13" t="s">
        <v>39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4"/>
    </row>
    <row r="11" spans="1:15" ht="18.75" x14ac:dyDescent="0.3">
      <c r="A11" s="15" t="s">
        <v>40</v>
      </c>
      <c r="B11" s="16">
        <f>SUM(B12,B23,B28,B43,B47)</f>
        <v>5815560583.0799999</v>
      </c>
      <c r="C11" s="16">
        <f t="shared" ref="C11:N11" si="0">SUM(C12,C23,C28,C43,C47)</f>
        <v>109611470.32000001</v>
      </c>
      <c r="D11" s="16">
        <f t="shared" si="0"/>
        <v>0</v>
      </c>
      <c r="E11" s="16">
        <f t="shared" si="0"/>
        <v>61991026.530000009</v>
      </c>
      <c r="F11" s="16">
        <f t="shared" si="0"/>
        <v>20696807.109999999</v>
      </c>
      <c r="G11" s="16">
        <f t="shared" si="0"/>
        <v>2697432041.1100001</v>
      </c>
      <c r="H11" s="16">
        <f t="shared" si="0"/>
        <v>149205475</v>
      </c>
      <c r="I11" s="16">
        <f t="shared" si="0"/>
        <v>717094410.31999993</v>
      </c>
      <c r="J11" s="16">
        <f t="shared" si="0"/>
        <v>1668772867.53</v>
      </c>
      <c r="K11" s="16">
        <f t="shared" si="0"/>
        <v>1365627317.1230001</v>
      </c>
      <c r="L11" s="16">
        <f t="shared" si="0"/>
        <v>522061666.40999991</v>
      </c>
      <c r="M11" s="16">
        <f t="shared" si="0"/>
        <v>1087313966.75</v>
      </c>
      <c r="N11" s="16">
        <f t="shared" si="0"/>
        <v>32964805.359999996</v>
      </c>
      <c r="O11" s="17" t="s">
        <v>41</v>
      </c>
    </row>
    <row r="12" spans="1:15" ht="18.75" x14ac:dyDescent="0.3">
      <c r="A12" s="32" t="s">
        <v>42</v>
      </c>
      <c r="B12" s="16">
        <f>SUM(B13:B22)</f>
        <v>3518147081.4999995</v>
      </c>
      <c r="C12" s="16">
        <f t="shared" ref="C12:N12" si="1">SUM(C13:C22)</f>
        <v>70142538.640000001</v>
      </c>
      <c r="D12" s="16">
        <f t="shared" si="1"/>
        <v>0</v>
      </c>
      <c r="E12" s="16">
        <f t="shared" si="1"/>
        <v>48621015.040000007</v>
      </c>
      <c r="F12" s="16">
        <f t="shared" si="1"/>
        <v>6850277.3099999996</v>
      </c>
      <c r="G12" s="16">
        <f t="shared" si="1"/>
        <v>1798096080.8700001</v>
      </c>
      <c r="H12" s="16">
        <f t="shared" si="1"/>
        <v>92479511.359999999</v>
      </c>
      <c r="I12" s="16">
        <f t="shared" si="1"/>
        <v>629723843.46000004</v>
      </c>
      <c r="J12" s="16">
        <f t="shared" si="1"/>
        <v>979165714.06999993</v>
      </c>
      <c r="K12" s="16">
        <f t="shared" si="1"/>
        <v>878265300.1400001</v>
      </c>
      <c r="L12" s="16">
        <f t="shared" si="1"/>
        <v>315152064.04999995</v>
      </c>
      <c r="M12" s="16">
        <f t="shared" si="1"/>
        <v>499842283.64999998</v>
      </c>
      <c r="N12" s="16">
        <f t="shared" si="1"/>
        <v>20728504.759999998</v>
      </c>
      <c r="O12" s="34" t="s">
        <v>43</v>
      </c>
    </row>
    <row r="13" spans="1:15" ht="18.75" x14ac:dyDescent="0.3">
      <c r="A13" s="33" t="s">
        <v>44</v>
      </c>
      <c r="B13" s="21">
        <v>368538189.85000002</v>
      </c>
      <c r="C13" s="21">
        <v>6567851.1900000004</v>
      </c>
      <c r="D13" s="21">
        <v>0</v>
      </c>
      <c r="E13" s="21">
        <v>12778199.710000001</v>
      </c>
      <c r="F13" s="21">
        <v>6028608</v>
      </c>
      <c r="G13" s="21">
        <v>655602528.98000002</v>
      </c>
      <c r="H13" s="21">
        <v>15099967.949999999</v>
      </c>
      <c r="I13" s="21">
        <v>73376999.489999995</v>
      </c>
      <c r="J13" s="21">
        <v>211998695.06999999</v>
      </c>
      <c r="K13" s="21">
        <v>138567317.53999999</v>
      </c>
      <c r="L13" s="21">
        <v>90074223.019999996</v>
      </c>
      <c r="M13" s="21">
        <v>150060901.62</v>
      </c>
      <c r="N13" s="21">
        <v>1989926.21</v>
      </c>
      <c r="O13" s="35" t="s">
        <v>45</v>
      </c>
    </row>
    <row r="14" spans="1:15" ht="18.75" x14ac:dyDescent="0.3">
      <c r="A14" s="33" t="s">
        <v>46</v>
      </c>
      <c r="B14" s="21">
        <v>179629607.71000001</v>
      </c>
      <c r="C14" s="21">
        <v>5148287.1500000004</v>
      </c>
      <c r="D14" s="21">
        <v>0</v>
      </c>
      <c r="E14" s="21">
        <v>0</v>
      </c>
      <c r="F14" s="21">
        <v>28000</v>
      </c>
      <c r="G14" s="21">
        <v>85912930</v>
      </c>
      <c r="H14" s="21">
        <v>2314675.12</v>
      </c>
      <c r="I14" s="21">
        <v>3303687.9</v>
      </c>
      <c r="J14" s="21">
        <v>77831970.189999998</v>
      </c>
      <c r="K14" s="21">
        <v>52489119.520000003</v>
      </c>
      <c r="L14" s="21">
        <v>46355201.689999998</v>
      </c>
      <c r="M14" s="21">
        <v>47206079.759999998</v>
      </c>
      <c r="N14" s="21">
        <v>293312.83</v>
      </c>
      <c r="O14" s="35" t="s">
        <v>47</v>
      </c>
    </row>
    <row r="15" spans="1:15" ht="18.75" x14ac:dyDescent="0.3">
      <c r="A15" s="33" t="s">
        <v>48</v>
      </c>
      <c r="B15" s="21">
        <v>257712758.52000001</v>
      </c>
      <c r="C15" s="21">
        <v>1957241.41</v>
      </c>
      <c r="D15" s="21">
        <v>0</v>
      </c>
      <c r="E15" s="21">
        <v>0</v>
      </c>
      <c r="F15" s="21">
        <v>7120</v>
      </c>
      <c r="G15" s="21">
        <v>77737929</v>
      </c>
      <c r="H15" s="21">
        <v>1625177</v>
      </c>
      <c r="I15" s="21">
        <v>1181229.2</v>
      </c>
      <c r="J15" s="21">
        <v>75391021.579999998</v>
      </c>
      <c r="K15" s="21">
        <v>99406528.409999996</v>
      </c>
      <c r="L15" s="21">
        <v>50779911.299999997</v>
      </c>
      <c r="M15" s="21">
        <v>59891976.590000004</v>
      </c>
      <c r="N15" s="21">
        <v>3084670.64</v>
      </c>
      <c r="O15" s="35" t="s">
        <v>49</v>
      </c>
    </row>
    <row r="16" spans="1:15" ht="18.75" x14ac:dyDescent="0.3">
      <c r="A16" s="33" t="s">
        <v>50</v>
      </c>
      <c r="B16" s="21">
        <v>191265465.50999999</v>
      </c>
      <c r="C16" s="21">
        <v>6955384.2999999998</v>
      </c>
      <c r="D16" s="21">
        <v>0</v>
      </c>
      <c r="E16" s="21">
        <v>0</v>
      </c>
      <c r="F16" s="21">
        <v>21000</v>
      </c>
      <c r="G16" s="21">
        <v>78827077.609999999</v>
      </c>
      <c r="H16" s="21">
        <v>3159518.74</v>
      </c>
      <c r="I16" s="21" t="s">
        <v>51</v>
      </c>
      <c r="J16" s="21">
        <v>65832311.850000001</v>
      </c>
      <c r="K16" s="21">
        <v>44742672.520000003</v>
      </c>
      <c r="L16" s="21">
        <v>23437322.510000002</v>
      </c>
      <c r="M16" s="21">
        <v>50218088.240000002</v>
      </c>
      <c r="N16" s="21">
        <v>197818.23999999999</v>
      </c>
      <c r="O16" s="35" t="s">
        <v>52</v>
      </c>
    </row>
    <row r="17" spans="1:15" ht="18.75" x14ac:dyDescent="0.3">
      <c r="A17" s="33" t="s">
        <v>53</v>
      </c>
      <c r="B17" s="21">
        <v>288081092.81</v>
      </c>
      <c r="C17" s="21">
        <v>5035840.04</v>
      </c>
      <c r="D17" s="21">
        <v>0</v>
      </c>
      <c r="E17" s="21">
        <v>8868657.4100000001</v>
      </c>
      <c r="F17" s="21">
        <v>0</v>
      </c>
      <c r="G17" s="21">
        <v>84633952</v>
      </c>
      <c r="H17" s="21">
        <v>12622414.16</v>
      </c>
      <c r="I17" s="21">
        <v>5275513.62</v>
      </c>
      <c r="J17" s="21">
        <v>82697060.599999994</v>
      </c>
      <c r="K17" s="21">
        <v>68045040.590000004</v>
      </c>
      <c r="L17" s="21">
        <v>51218448.5</v>
      </c>
      <c r="M17" s="21">
        <v>66330157.340000004</v>
      </c>
      <c r="N17" s="21">
        <v>559238.93000000005</v>
      </c>
      <c r="O17" s="35" t="s">
        <v>54</v>
      </c>
    </row>
    <row r="18" spans="1:15" ht="18.75" x14ac:dyDescent="0.3">
      <c r="A18" s="33" t="s">
        <v>55</v>
      </c>
      <c r="B18" s="21">
        <v>344116285.85000002</v>
      </c>
      <c r="C18" s="21">
        <v>6497672.9000000004</v>
      </c>
      <c r="D18" s="21">
        <v>0</v>
      </c>
      <c r="E18" s="21">
        <v>0</v>
      </c>
      <c r="F18" s="21">
        <v>29440</v>
      </c>
      <c r="G18" s="21">
        <v>148550541</v>
      </c>
      <c r="H18" s="21">
        <v>9958740.4399999995</v>
      </c>
      <c r="I18" s="21">
        <v>102825364.29000001</v>
      </c>
      <c r="J18" s="21">
        <v>83535982.430000007</v>
      </c>
      <c r="K18" s="21">
        <v>83548885.200000003</v>
      </c>
      <c r="L18" s="21">
        <v>491768</v>
      </c>
      <c r="M18" s="21">
        <v>4822853</v>
      </c>
      <c r="N18" s="21">
        <v>0</v>
      </c>
      <c r="O18" s="35" t="s">
        <v>56</v>
      </c>
    </row>
    <row r="19" spans="1:15" ht="18.75" x14ac:dyDescent="0.3">
      <c r="A19" s="33" t="s">
        <v>57</v>
      </c>
      <c r="B19" s="21">
        <v>647466713.70000005</v>
      </c>
      <c r="C19" s="21">
        <v>10492791.15</v>
      </c>
      <c r="D19" s="21">
        <v>0</v>
      </c>
      <c r="E19" s="21">
        <v>0</v>
      </c>
      <c r="F19" s="21">
        <v>31859.31</v>
      </c>
      <c r="G19" s="21">
        <v>251948802</v>
      </c>
      <c r="H19" s="21">
        <v>17743924.539999999</v>
      </c>
      <c r="I19" s="21">
        <v>237510683.22</v>
      </c>
      <c r="J19" s="21">
        <v>118432299.42</v>
      </c>
      <c r="K19" s="21">
        <v>137117225.65000001</v>
      </c>
      <c r="L19" s="21">
        <v>1613047.8</v>
      </c>
      <c r="M19" s="21">
        <v>13851179</v>
      </c>
      <c r="N19" s="21">
        <v>9447973.2599999998</v>
      </c>
      <c r="O19" s="35" t="s">
        <v>58</v>
      </c>
    </row>
    <row r="20" spans="1:15" ht="18.75" x14ac:dyDescent="0.3">
      <c r="A20" s="33" t="s">
        <v>59</v>
      </c>
      <c r="B20" s="21">
        <v>266735695</v>
      </c>
      <c r="C20" s="21">
        <v>4160020.5</v>
      </c>
      <c r="D20" s="21">
        <v>0</v>
      </c>
      <c r="E20" s="21">
        <v>4258402.6900000004</v>
      </c>
      <c r="F20" s="21">
        <v>696720</v>
      </c>
      <c r="G20" s="21">
        <v>80773489.280000001</v>
      </c>
      <c r="H20" s="21">
        <v>26907625.550000001</v>
      </c>
      <c r="I20" s="21">
        <v>6165975.3799999999</v>
      </c>
      <c r="J20" s="21">
        <v>78830702.189999998</v>
      </c>
      <c r="K20" s="21">
        <v>97407588.709999993</v>
      </c>
      <c r="L20" s="21">
        <v>36286966.689999998</v>
      </c>
      <c r="M20" s="21">
        <v>37158422.810000002</v>
      </c>
      <c r="N20" s="21">
        <v>4062670.76</v>
      </c>
      <c r="O20" s="35" t="s">
        <v>60</v>
      </c>
    </row>
    <row r="21" spans="1:15" ht="18.75" x14ac:dyDescent="0.3">
      <c r="A21" s="20" t="s">
        <v>61</v>
      </c>
      <c r="B21" s="21">
        <v>841986047.40999997</v>
      </c>
      <c r="C21" s="21">
        <v>19602116.399999999</v>
      </c>
      <c r="D21" s="21">
        <v>0</v>
      </c>
      <c r="E21" s="21">
        <v>22715755.23</v>
      </c>
      <c r="F21" s="21">
        <v>4530</v>
      </c>
      <c r="G21" s="21">
        <v>281016562</v>
      </c>
      <c r="H21" s="21">
        <v>1806208.21</v>
      </c>
      <c r="I21" s="21">
        <v>199532887.16</v>
      </c>
      <c r="J21" s="21">
        <v>136366067.72</v>
      </c>
      <c r="K21" s="21">
        <v>112271550.70999999</v>
      </c>
      <c r="L21" s="21">
        <v>1115781.33</v>
      </c>
      <c r="M21" s="21">
        <v>29243732</v>
      </c>
      <c r="N21" s="21">
        <v>0</v>
      </c>
      <c r="O21" s="35" t="s">
        <v>62</v>
      </c>
    </row>
    <row r="22" spans="1:15" ht="18.75" x14ac:dyDescent="0.3">
      <c r="A22" s="33" t="s">
        <v>63</v>
      </c>
      <c r="B22" s="21">
        <v>132615225.14</v>
      </c>
      <c r="C22" s="21">
        <v>3725333.6</v>
      </c>
      <c r="D22" s="21">
        <v>0</v>
      </c>
      <c r="E22" s="21">
        <v>0</v>
      </c>
      <c r="F22" s="21">
        <v>3000</v>
      </c>
      <c r="G22" s="21">
        <v>53092269</v>
      </c>
      <c r="H22" s="21">
        <v>1241259.6499999999</v>
      </c>
      <c r="I22" s="21">
        <v>551503.19999999995</v>
      </c>
      <c r="J22" s="21">
        <v>48249603.020000003</v>
      </c>
      <c r="K22" s="21">
        <v>44669371.289999999</v>
      </c>
      <c r="L22" s="21">
        <v>13779393.210000001</v>
      </c>
      <c r="M22" s="21">
        <v>41058893.289999999</v>
      </c>
      <c r="N22" s="21">
        <v>1092893.8899999999</v>
      </c>
      <c r="O22" s="35" t="s">
        <v>64</v>
      </c>
    </row>
    <row r="23" spans="1:15" ht="18.75" x14ac:dyDescent="0.3">
      <c r="A23" s="18" t="s">
        <v>65</v>
      </c>
      <c r="B23" s="16">
        <f>SUM(B24:B27)</f>
        <v>234798841</v>
      </c>
      <c r="C23" s="16">
        <f t="shared" ref="C23:N23" si="2">SUM(C24:C27)</f>
        <v>4337926.3599999994</v>
      </c>
      <c r="D23" s="16">
        <f t="shared" si="2"/>
        <v>0</v>
      </c>
      <c r="E23" s="16">
        <f t="shared" si="2"/>
        <v>922448.09</v>
      </c>
      <c r="F23" s="16">
        <f t="shared" si="2"/>
        <v>93371.5</v>
      </c>
      <c r="G23" s="16">
        <f t="shared" si="2"/>
        <v>107742044</v>
      </c>
      <c r="H23" s="16">
        <f t="shared" si="2"/>
        <v>5438262.9100000001</v>
      </c>
      <c r="I23" s="16">
        <f t="shared" si="2"/>
        <v>25070348.649999999</v>
      </c>
      <c r="J23" s="16">
        <f t="shared" si="2"/>
        <v>91471948.340000004</v>
      </c>
      <c r="K23" s="16">
        <f t="shared" si="2"/>
        <v>65226423.200000003</v>
      </c>
      <c r="L23" s="16">
        <f t="shared" si="2"/>
        <v>19797395.77</v>
      </c>
      <c r="M23" s="16">
        <f t="shared" si="2"/>
        <v>58520616.700000003</v>
      </c>
      <c r="N23" s="16">
        <f t="shared" si="2"/>
        <v>1473822.79</v>
      </c>
      <c r="O23" s="19" t="s">
        <v>66</v>
      </c>
    </row>
    <row r="24" spans="1:15" ht="18.75" x14ac:dyDescent="0.3">
      <c r="A24" s="33" t="s">
        <v>67</v>
      </c>
      <c r="B24" s="21">
        <v>72619372.540000007</v>
      </c>
      <c r="C24" s="21">
        <v>610143.75</v>
      </c>
      <c r="D24" s="21">
        <v>0</v>
      </c>
      <c r="E24" s="21">
        <v>0</v>
      </c>
      <c r="F24" s="21">
        <v>45791.5</v>
      </c>
      <c r="G24" s="21">
        <v>37991534</v>
      </c>
      <c r="H24" s="21">
        <v>1410129.73</v>
      </c>
      <c r="I24" s="21">
        <v>22848699.449999999</v>
      </c>
      <c r="J24" s="21">
        <v>26332532.039999999</v>
      </c>
      <c r="K24" s="21">
        <v>18862702.719999999</v>
      </c>
      <c r="L24" s="21">
        <v>2400630.15</v>
      </c>
      <c r="M24" s="21">
        <v>4924216</v>
      </c>
      <c r="N24" s="21">
        <v>0</v>
      </c>
      <c r="O24" s="35" t="s">
        <v>68</v>
      </c>
    </row>
    <row r="25" spans="1:15" ht="18.75" x14ac:dyDescent="0.3">
      <c r="A25" s="33" t="s">
        <v>69</v>
      </c>
      <c r="B25" s="21">
        <v>54980701.969999999</v>
      </c>
      <c r="C25" s="21">
        <v>801268.46</v>
      </c>
      <c r="D25" s="21">
        <v>0</v>
      </c>
      <c r="E25" s="21">
        <v>922448.09</v>
      </c>
      <c r="F25" s="21">
        <v>47000</v>
      </c>
      <c r="G25" s="21">
        <v>13188330</v>
      </c>
      <c r="H25" s="21">
        <v>799420.26</v>
      </c>
      <c r="I25" s="21">
        <v>960556</v>
      </c>
      <c r="J25" s="21">
        <v>21834049.559999999</v>
      </c>
      <c r="K25" s="21">
        <v>8726618.6199999992</v>
      </c>
      <c r="L25" s="21">
        <v>6831624.1299999999</v>
      </c>
      <c r="M25" s="21">
        <v>8080245</v>
      </c>
      <c r="N25" s="21">
        <v>533988.96</v>
      </c>
      <c r="O25" s="35" t="s">
        <v>70</v>
      </c>
    </row>
    <row r="26" spans="1:15" ht="18.75" x14ac:dyDescent="0.3">
      <c r="A26" s="33" t="s">
        <v>71</v>
      </c>
      <c r="B26" s="21">
        <v>45405072.420000002</v>
      </c>
      <c r="C26" s="21">
        <v>613545.5</v>
      </c>
      <c r="D26" s="21">
        <v>0</v>
      </c>
      <c r="E26" s="21">
        <v>0</v>
      </c>
      <c r="F26" s="21">
        <v>207</v>
      </c>
      <c r="G26" s="21">
        <v>33058159</v>
      </c>
      <c r="H26" s="21">
        <v>1904421.42</v>
      </c>
      <c r="I26" s="21">
        <v>1261093.2</v>
      </c>
      <c r="J26" s="21">
        <v>20394678.420000002</v>
      </c>
      <c r="K26" s="21">
        <v>19251476.420000002</v>
      </c>
      <c r="L26" s="21">
        <v>3380342.35</v>
      </c>
      <c r="M26" s="21">
        <v>21421210.199999999</v>
      </c>
      <c r="N26" s="21">
        <v>76502.84</v>
      </c>
      <c r="O26" s="35" t="s">
        <v>72</v>
      </c>
    </row>
    <row r="27" spans="1:15" ht="18.75" x14ac:dyDescent="0.3">
      <c r="A27" s="33" t="s">
        <v>73</v>
      </c>
      <c r="B27" s="21">
        <v>61793694.07</v>
      </c>
      <c r="C27" s="21">
        <v>2312968.65</v>
      </c>
      <c r="D27" s="21">
        <v>0</v>
      </c>
      <c r="E27" s="21">
        <v>0</v>
      </c>
      <c r="F27" s="21">
        <v>373</v>
      </c>
      <c r="G27" s="21">
        <v>23504021</v>
      </c>
      <c r="H27" s="21">
        <v>1324291.5</v>
      </c>
      <c r="I27" s="21">
        <v>0</v>
      </c>
      <c r="J27" s="21">
        <v>22910688.32</v>
      </c>
      <c r="K27" s="21">
        <v>18385625.440000001</v>
      </c>
      <c r="L27" s="21">
        <v>7184799.1399999997</v>
      </c>
      <c r="M27" s="21">
        <v>24094945.5</v>
      </c>
      <c r="N27" s="21">
        <v>863330.99</v>
      </c>
      <c r="O27" s="35" t="s">
        <v>74</v>
      </c>
    </row>
    <row r="28" spans="1:15" ht="18.75" x14ac:dyDescent="0.3">
      <c r="A28" s="18" t="s">
        <v>75</v>
      </c>
      <c r="B28" s="16">
        <f>SUM(B29:B30)</f>
        <v>635387592.52999997</v>
      </c>
      <c r="C28" s="16">
        <f t="shared" ref="C28:N28" si="3">SUM(C29:C30)</f>
        <v>5504970.2000000002</v>
      </c>
      <c r="D28" s="16">
        <f t="shared" si="3"/>
        <v>0</v>
      </c>
      <c r="E28" s="16">
        <f t="shared" si="3"/>
        <v>0</v>
      </c>
      <c r="F28" s="16">
        <f t="shared" si="3"/>
        <v>49296.3</v>
      </c>
      <c r="G28" s="16">
        <f t="shared" si="3"/>
        <v>179220261</v>
      </c>
      <c r="H28" s="16">
        <f t="shared" si="3"/>
        <v>10067329.5</v>
      </c>
      <c r="I28" s="16">
        <f t="shared" si="3"/>
        <v>24077045.149999999</v>
      </c>
      <c r="J28" s="16">
        <f t="shared" si="3"/>
        <v>133958203.05</v>
      </c>
      <c r="K28" s="16">
        <f t="shared" si="3"/>
        <v>104184870.75299999</v>
      </c>
      <c r="L28" s="16">
        <f t="shared" si="3"/>
        <v>40160117.409999996</v>
      </c>
      <c r="M28" s="16">
        <f t="shared" si="3"/>
        <v>108696485.90000001</v>
      </c>
      <c r="N28" s="16">
        <f t="shared" si="3"/>
        <v>2829999.97</v>
      </c>
      <c r="O28" s="19" t="s">
        <v>76</v>
      </c>
    </row>
    <row r="29" spans="1:15" ht="18.75" x14ac:dyDescent="0.3">
      <c r="A29" s="33" t="s">
        <v>77</v>
      </c>
      <c r="B29" s="21">
        <v>567607678.75</v>
      </c>
      <c r="C29" s="21">
        <v>4067315.95</v>
      </c>
      <c r="D29" s="21">
        <v>0</v>
      </c>
      <c r="E29" s="21">
        <v>0</v>
      </c>
      <c r="F29" s="21">
        <v>0</v>
      </c>
      <c r="G29" s="21">
        <v>134226023</v>
      </c>
      <c r="H29" s="21">
        <v>9334567.6199999992</v>
      </c>
      <c r="I29" s="21">
        <v>2119650</v>
      </c>
      <c r="J29" s="21">
        <v>94744397.519999996</v>
      </c>
      <c r="K29" s="21">
        <v>81749129.909999996</v>
      </c>
      <c r="L29" s="21">
        <v>39507668.68</v>
      </c>
      <c r="M29" s="21">
        <v>98458795.900000006</v>
      </c>
      <c r="N29" s="21">
        <v>2829999.97</v>
      </c>
      <c r="O29" s="35" t="s">
        <v>78</v>
      </c>
    </row>
    <row r="30" spans="1:15" ht="18.75" x14ac:dyDescent="0.3">
      <c r="A30" s="33" t="s">
        <v>79</v>
      </c>
      <c r="B30" s="21">
        <v>67779913.780000001</v>
      </c>
      <c r="C30" s="21">
        <v>1437654.25</v>
      </c>
      <c r="D30" s="21">
        <v>0</v>
      </c>
      <c r="E30" s="21">
        <v>0</v>
      </c>
      <c r="F30" s="21">
        <v>49296.3</v>
      </c>
      <c r="G30" s="21">
        <v>44994238</v>
      </c>
      <c r="H30" s="21">
        <v>732761.88</v>
      </c>
      <c r="I30" s="21">
        <v>21957395.149999999</v>
      </c>
      <c r="J30" s="21">
        <v>39213805.530000001</v>
      </c>
      <c r="K30" s="21">
        <v>22435740.842999998</v>
      </c>
      <c r="L30" s="21">
        <v>652448.73</v>
      </c>
      <c r="M30" s="21">
        <v>10237690</v>
      </c>
      <c r="N30" s="21">
        <v>0</v>
      </c>
      <c r="O30" s="35" t="s">
        <v>80</v>
      </c>
    </row>
    <row r="31" spans="1:15" ht="18.75" x14ac:dyDescent="0.3">
      <c r="A31" s="22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</row>
    <row r="32" spans="1:15" ht="18.75" x14ac:dyDescent="0.3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</row>
    <row r="33" spans="1:15" s="2" customFormat="1" ht="18.75" x14ac:dyDescent="0.3">
      <c r="A33" s="1" t="s">
        <v>81</v>
      </c>
    </row>
    <row r="34" spans="1:15" s="2" customFormat="1" ht="18.75" x14ac:dyDescent="0.3">
      <c r="A34" s="1" t="s">
        <v>82</v>
      </c>
    </row>
    <row r="35" spans="1:15" ht="18.75" x14ac:dyDescent="0.3">
      <c r="A35" s="4" t="s">
        <v>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ht="16.899999999999999" customHeight="1" x14ac:dyDescent="0.2">
      <c r="A36" s="5" t="s">
        <v>3</v>
      </c>
      <c r="B36" s="6" t="s">
        <v>4</v>
      </c>
      <c r="C36" s="6"/>
      <c r="D36" s="6"/>
      <c r="E36" s="6"/>
      <c r="F36" s="6"/>
      <c r="G36" s="6"/>
      <c r="H36" s="6"/>
      <c r="I36" s="6" t="s">
        <v>5</v>
      </c>
      <c r="J36" s="6"/>
      <c r="K36" s="6"/>
      <c r="L36" s="6"/>
      <c r="M36" s="6"/>
      <c r="N36" s="6"/>
      <c r="O36" s="7" t="s">
        <v>6</v>
      </c>
    </row>
    <row r="37" spans="1:15" ht="15.95" customHeight="1" x14ac:dyDescent="0.2">
      <c r="A37" s="8"/>
      <c r="B37" s="9" t="s">
        <v>7</v>
      </c>
      <c r="C37" s="9"/>
      <c r="D37" s="9"/>
      <c r="E37" s="9"/>
      <c r="F37" s="9"/>
      <c r="G37" s="9"/>
      <c r="H37" s="9"/>
      <c r="I37" s="9" t="s">
        <v>8</v>
      </c>
      <c r="J37" s="9"/>
      <c r="K37" s="9"/>
      <c r="L37" s="9"/>
      <c r="M37" s="9"/>
      <c r="N37" s="9"/>
      <c r="O37" s="10"/>
    </row>
    <row r="38" spans="1:15" ht="15.95" customHeight="1" x14ac:dyDescent="0.2">
      <c r="A38" s="8"/>
      <c r="B38" s="11" t="s">
        <v>9</v>
      </c>
      <c r="C38" s="11" t="s">
        <v>10</v>
      </c>
      <c r="D38" s="11" t="s">
        <v>11</v>
      </c>
      <c r="E38" s="11" t="s">
        <v>12</v>
      </c>
      <c r="F38" s="11" t="s">
        <v>13</v>
      </c>
      <c r="G38" s="11" t="s">
        <v>14</v>
      </c>
      <c r="H38" s="11" t="s">
        <v>15</v>
      </c>
      <c r="I38" s="11" t="s">
        <v>16</v>
      </c>
      <c r="J38" s="11" t="s">
        <v>17</v>
      </c>
      <c r="K38" s="11" t="s">
        <v>18</v>
      </c>
      <c r="L38" s="11" t="s">
        <v>19</v>
      </c>
      <c r="M38" s="11" t="s">
        <v>20</v>
      </c>
      <c r="N38" s="11" t="s">
        <v>21</v>
      </c>
      <c r="O38" s="10"/>
    </row>
    <row r="39" spans="1:15" ht="15.95" customHeight="1" x14ac:dyDescent="0.2">
      <c r="A39" s="8"/>
      <c r="B39" s="11" t="s">
        <v>22</v>
      </c>
      <c r="C39" s="11" t="s">
        <v>23</v>
      </c>
      <c r="D39" s="11" t="s">
        <v>24</v>
      </c>
      <c r="E39" s="11" t="s">
        <v>25</v>
      </c>
      <c r="F39" s="11" t="s">
        <v>26</v>
      </c>
      <c r="G39" s="11" t="s">
        <v>27</v>
      </c>
      <c r="H39" s="11" t="s">
        <v>28</v>
      </c>
      <c r="I39" s="11" t="s">
        <v>29</v>
      </c>
      <c r="J39" s="11" t="s">
        <v>30</v>
      </c>
      <c r="K39" s="11" t="s">
        <v>31</v>
      </c>
      <c r="L39" s="11" t="s">
        <v>32</v>
      </c>
      <c r="M39" s="11" t="s">
        <v>27</v>
      </c>
      <c r="N39" s="11" t="s">
        <v>28</v>
      </c>
      <c r="O39" s="10"/>
    </row>
    <row r="40" spans="1:15" ht="15.95" customHeight="1" x14ac:dyDescent="0.2">
      <c r="A40" s="8"/>
      <c r="B40" s="11" t="s">
        <v>33</v>
      </c>
      <c r="C40" s="11" t="s">
        <v>34</v>
      </c>
      <c r="D40" s="11"/>
      <c r="E40" s="11" t="s">
        <v>35</v>
      </c>
      <c r="F40" s="11"/>
      <c r="G40" s="11"/>
      <c r="H40" s="11"/>
      <c r="I40" s="11" t="s">
        <v>36</v>
      </c>
      <c r="J40" s="11"/>
      <c r="K40" s="11"/>
      <c r="L40" s="11"/>
      <c r="M40" s="11"/>
      <c r="N40" s="11"/>
      <c r="O40" s="10"/>
    </row>
    <row r="41" spans="1:15" ht="15.95" customHeight="1" x14ac:dyDescent="0.2">
      <c r="A41" s="8"/>
      <c r="B41" s="11"/>
      <c r="C41" s="11" t="s">
        <v>37</v>
      </c>
      <c r="D41" s="11"/>
      <c r="E41" s="11" t="s">
        <v>38</v>
      </c>
      <c r="F41" s="11"/>
      <c r="G41" s="11"/>
      <c r="H41" s="11"/>
      <c r="I41" s="11"/>
      <c r="J41" s="11"/>
      <c r="K41" s="11"/>
      <c r="L41" s="11"/>
      <c r="M41" s="11"/>
      <c r="N41" s="11"/>
      <c r="O41" s="10"/>
    </row>
    <row r="42" spans="1:15" ht="15.95" customHeight="1" x14ac:dyDescent="0.2">
      <c r="A42" s="12"/>
      <c r="B42" s="13"/>
      <c r="C42" s="13" t="s">
        <v>39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4"/>
    </row>
    <row r="43" spans="1:15" ht="18.75" x14ac:dyDescent="0.3">
      <c r="A43" s="18" t="s">
        <v>83</v>
      </c>
      <c r="B43" s="16">
        <f t="shared" ref="B43:N43" si="4">SUM(B44:B46)</f>
        <v>1159243954.5700002</v>
      </c>
      <c r="C43" s="16">
        <f t="shared" si="4"/>
        <v>25311603.759999998</v>
      </c>
      <c r="D43" s="16">
        <f t="shared" si="4"/>
        <v>0</v>
      </c>
      <c r="E43" s="16">
        <f t="shared" si="4"/>
        <v>12447563.399999999</v>
      </c>
      <c r="F43" s="16">
        <f t="shared" si="4"/>
        <v>13702892</v>
      </c>
      <c r="G43" s="16">
        <f t="shared" si="4"/>
        <v>520493036.93000001</v>
      </c>
      <c r="H43" s="16">
        <f t="shared" si="4"/>
        <v>35649254.140000001</v>
      </c>
      <c r="I43" s="16">
        <f t="shared" si="4"/>
        <v>33057286.530000001</v>
      </c>
      <c r="J43" s="16">
        <f t="shared" si="4"/>
        <v>383534028.81999999</v>
      </c>
      <c r="K43" s="16">
        <f t="shared" si="4"/>
        <v>272573324.04000002</v>
      </c>
      <c r="L43" s="16">
        <f t="shared" si="4"/>
        <v>123075285.33</v>
      </c>
      <c r="M43" s="16">
        <f t="shared" si="4"/>
        <v>359803884.88999999</v>
      </c>
      <c r="N43" s="16">
        <f t="shared" si="4"/>
        <v>4955476.55</v>
      </c>
      <c r="O43" s="19" t="s">
        <v>84</v>
      </c>
    </row>
    <row r="44" spans="1:15" ht="18.75" x14ac:dyDescent="0.3">
      <c r="A44" s="20" t="s">
        <v>85</v>
      </c>
      <c r="B44" s="21">
        <v>55582102.579999998</v>
      </c>
      <c r="C44" s="21">
        <v>5108287.5999999996</v>
      </c>
      <c r="D44" s="21">
        <v>0</v>
      </c>
      <c r="E44" s="21">
        <v>5118919.5599999996</v>
      </c>
      <c r="F44" s="21">
        <v>10955920</v>
      </c>
      <c r="G44" s="21">
        <v>128605793.09</v>
      </c>
      <c r="H44" s="21">
        <v>3656059.32</v>
      </c>
      <c r="I44" s="21">
        <v>4694519.95</v>
      </c>
      <c r="J44" s="21">
        <v>84532301.439999998</v>
      </c>
      <c r="K44" s="21">
        <v>17010568.23</v>
      </c>
      <c r="L44" s="21">
        <v>15892314.050000001</v>
      </c>
      <c r="M44" s="21">
        <v>41058000.670000002</v>
      </c>
      <c r="N44" s="21">
        <v>345197.4</v>
      </c>
      <c r="O44" s="35" t="s">
        <v>86</v>
      </c>
    </row>
    <row r="45" spans="1:15" ht="18.75" x14ac:dyDescent="0.3">
      <c r="A45" s="20" t="s">
        <v>87</v>
      </c>
      <c r="B45" s="21">
        <v>543213954.15999997</v>
      </c>
      <c r="C45" s="21">
        <v>9142315.1600000001</v>
      </c>
      <c r="D45" s="21">
        <v>0</v>
      </c>
      <c r="E45" s="21">
        <v>2753104.34</v>
      </c>
      <c r="F45" s="21">
        <v>21060</v>
      </c>
      <c r="G45" s="21">
        <v>186589043.84</v>
      </c>
      <c r="H45" s="21">
        <v>16127911.710000001</v>
      </c>
      <c r="I45" s="21">
        <v>13059878.18</v>
      </c>
      <c r="J45" s="21">
        <v>131071067.76000001</v>
      </c>
      <c r="K45" s="21">
        <v>95665829.450000003</v>
      </c>
      <c r="L45" s="21">
        <v>41769683.439999998</v>
      </c>
      <c r="M45" s="21">
        <v>154066273.44999999</v>
      </c>
      <c r="N45" s="21">
        <v>2724601.53</v>
      </c>
      <c r="O45" s="35" t="s">
        <v>88</v>
      </c>
    </row>
    <row r="46" spans="1:15" s="3" customFormat="1" ht="18.75" customHeight="1" x14ac:dyDescent="0.2">
      <c r="A46" s="24" t="s">
        <v>89</v>
      </c>
      <c r="B46" s="25">
        <v>560447897.83000004</v>
      </c>
      <c r="C46" s="25">
        <v>11061001</v>
      </c>
      <c r="D46" s="25">
        <v>0</v>
      </c>
      <c r="E46" s="25">
        <v>4575539.5</v>
      </c>
      <c r="F46" s="25">
        <v>2725912</v>
      </c>
      <c r="G46" s="25">
        <v>205298200</v>
      </c>
      <c r="H46" s="25">
        <v>15865283.109999999</v>
      </c>
      <c r="I46" s="25">
        <v>15302888.4</v>
      </c>
      <c r="J46" s="25">
        <v>167930659.62</v>
      </c>
      <c r="K46" s="25">
        <v>159896926.36000001</v>
      </c>
      <c r="L46" s="25">
        <v>65413287.840000004</v>
      </c>
      <c r="M46" s="25">
        <v>164679610.77000001</v>
      </c>
      <c r="N46" s="25">
        <v>1885677.62</v>
      </c>
      <c r="O46" s="26" t="s">
        <v>90</v>
      </c>
    </row>
    <row r="47" spans="1:15" ht="18.75" x14ac:dyDescent="0.3">
      <c r="A47" s="18" t="s">
        <v>91</v>
      </c>
      <c r="B47" s="16">
        <f>SUM(B48:B49)</f>
        <v>267983113.47999999</v>
      </c>
      <c r="C47" s="16">
        <f t="shared" ref="C47:N47" si="5">SUM(C48:C49)</f>
        <v>4314431.3600000003</v>
      </c>
      <c r="D47" s="16">
        <f t="shared" si="5"/>
        <v>0</v>
      </c>
      <c r="E47" s="16">
        <f t="shared" si="5"/>
        <v>0</v>
      </c>
      <c r="F47" s="16">
        <f t="shared" si="5"/>
        <v>970</v>
      </c>
      <c r="G47" s="16">
        <f t="shared" si="5"/>
        <v>91880618.310000002</v>
      </c>
      <c r="H47" s="16">
        <f t="shared" si="5"/>
        <v>5571117.0899999999</v>
      </c>
      <c r="I47" s="16">
        <f t="shared" si="5"/>
        <v>5165886.53</v>
      </c>
      <c r="J47" s="16">
        <f t="shared" si="5"/>
        <v>80642973.25</v>
      </c>
      <c r="K47" s="16">
        <f t="shared" si="5"/>
        <v>45377398.989999995</v>
      </c>
      <c r="L47" s="16">
        <f t="shared" si="5"/>
        <v>23876803.850000001</v>
      </c>
      <c r="M47" s="16">
        <f t="shared" si="5"/>
        <v>60450695.609999999</v>
      </c>
      <c r="N47" s="16">
        <f t="shared" si="5"/>
        <v>2977001.29</v>
      </c>
      <c r="O47" s="19" t="s">
        <v>92</v>
      </c>
    </row>
    <row r="48" spans="1:15" ht="18.75" x14ac:dyDescent="0.3">
      <c r="A48" s="20" t="s">
        <v>93</v>
      </c>
      <c r="B48" s="21">
        <v>146318433.38999999</v>
      </c>
      <c r="C48" s="21">
        <v>2599644.2000000002</v>
      </c>
      <c r="D48" s="21">
        <v>0</v>
      </c>
      <c r="E48" s="21">
        <v>0</v>
      </c>
      <c r="F48" s="21">
        <v>970</v>
      </c>
      <c r="G48" s="21">
        <v>45715647.310000002</v>
      </c>
      <c r="H48" s="21">
        <v>2982567.31</v>
      </c>
      <c r="I48" s="21">
        <v>3960209.33</v>
      </c>
      <c r="J48" s="21">
        <v>36644590.609999999</v>
      </c>
      <c r="K48" s="21">
        <v>25195628.66</v>
      </c>
      <c r="L48" s="21">
        <v>11033163.210000001</v>
      </c>
      <c r="M48" s="21">
        <v>27888221.300000001</v>
      </c>
      <c r="N48" s="21">
        <v>551645.56000000006</v>
      </c>
      <c r="O48" s="35" t="s">
        <v>94</v>
      </c>
    </row>
    <row r="49" spans="1:15" ht="18.75" x14ac:dyDescent="0.3">
      <c r="A49" s="20" t="s">
        <v>95</v>
      </c>
      <c r="B49" s="21">
        <v>121664680.09</v>
      </c>
      <c r="C49" s="21">
        <v>1714787.16</v>
      </c>
      <c r="D49" s="21">
        <v>0</v>
      </c>
      <c r="E49" s="21">
        <v>0</v>
      </c>
      <c r="F49" s="21">
        <v>0</v>
      </c>
      <c r="G49" s="21">
        <v>46164971</v>
      </c>
      <c r="H49" s="21">
        <v>2588549.7799999998</v>
      </c>
      <c r="I49" s="21">
        <v>1205677.2</v>
      </c>
      <c r="J49" s="21">
        <v>43998382.640000001</v>
      </c>
      <c r="K49" s="21">
        <v>20181770.329999998</v>
      </c>
      <c r="L49" s="21">
        <v>12843640.640000001</v>
      </c>
      <c r="M49" s="21">
        <v>32562474.309999999</v>
      </c>
      <c r="N49" s="21">
        <v>2425355.73</v>
      </c>
      <c r="O49" s="35" t="s">
        <v>96</v>
      </c>
    </row>
    <row r="50" spans="1:15" ht="18.75" x14ac:dyDescent="0.3">
      <c r="A50" s="18" t="s">
        <v>97</v>
      </c>
      <c r="B50" s="16">
        <f>B51</f>
        <v>192865245.12</v>
      </c>
      <c r="C50" s="16">
        <f t="shared" ref="C50:N50" si="6">C51</f>
        <v>6612373.1600000001</v>
      </c>
      <c r="D50" s="16">
        <f t="shared" si="6"/>
        <v>0</v>
      </c>
      <c r="E50" s="16">
        <f t="shared" si="6"/>
        <v>0</v>
      </c>
      <c r="F50" s="16">
        <f t="shared" si="6"/>
        <v>7445772</v>
      </c>
      <c r="G50" s="16">
        <f t="shared" si="6"/>
        <v>56780001</v>
      </c>
      <c r="H50" s="16">
        <f t="shared" si="6"/>
        <v>7538922.2599999998</v>
      </c>
      <c r="I50" s="16">
        <f t="shared" si="6"/>
        <v>5881859.3600000003</v>
      </c>
      <c r="J50" s="16">
        <f t="shared" si="6"/>
        <v>56907275.200000003</v>
      </c>
      <c r="K50" s="16">
        <f t="shared" si="6"/>
        <v>68183491.439999998</v>
      </c>
      <c r="L50" s="16">
        <f t="shared" si="6"/>
        <v>18045549.300000001</v>
      </c>
      <c r="M50" s="16">
        <f t="shared" si="6"/>
        <v>39885463.579999998</v>
      </c>
      <c r="N50" s="16">
        <f t="shared" si="6"/>
        <v>1234318.6399999999</v>
      </c>
      <c r="O50" s="19" t="s">
        <v>98</v>
      </c>
    </row>
    <row r="51" spans="1:15" ht="18.75" x14ac:dyDescent="0.3">
      <c r="A51" s="27" t="s">
        <v>99</v>
      </c>
      <c r="B51" s="28">
        <v>192865245.12</v>
      </c>
      <c r="C51" s="28">
        <v>6612373.1600000001</v>
      </c>
      <c r="D51" s="28">
        <v>0</v>
      </c>
      <c r="E51" s="28">
        <v>0</v>
      </c>
      <c r="F51" s="28">
        <v>7445772</v>
      </c>
      <c r="G51" s="28">
        <v>56780001</v>
      </c>
      <c r="H51" s="28">
        <v>7538922.2599999998</v>
      </c>
      <c r="I51" s="28">
        <v>5881859.3600000003</v>
      </c>
      <c r="J51" s="28">
        <v>56907275.200000003</v>
      </c>
      <c r="K51" s="28">
        <v>68183491.439999998</v>
      </c>
      <c r="L51" s="28">
        <v>18045549.300000001</v>
      </c>
      <c r="M51" s="28">
        <v>39885463.579999998</v>
      </c>
      <c r="N51" s="28">
        <v>1234318.6399999999</v>
      </c>
      <c r="O51" s="36" t="s">
        <v>100</v>
      </c>
    </row>
    <row r="52" spans="1:15" ht="18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</row>
    <row r="53" spans="1:15" ht="18.75" x14ac:dyDescent="0.25">
      <c r="A53" s="30" t="s">
        <v>101</v>
      </c>
      <c r="B53" s="31" t="s">
        <v>102</v>
      </c>
      <c r="C53" s="31"/>
      <c r="D53" s="31"/>
      <c r="E53" s="31"/>
      <c r="F53" s="31"/>
      <c r="G53" s="31"/>
      <c r="H53" s="2"/>
      <c r="I53" s="2"/>
      <c r="J53" s="30" t="s">
        <v>103</v>
      </c>
      <c r="K53" s="31" t="s">
        <v>104</v>
      </c>
      <c r="L53" s="31"/>
      <c r="M53" s="31"/>
      <c r="N53" s="31"/>
      <c r="O53" s="31"/>
    </row>
  </sheetData>
  <mergeCells count="16">
    <mergeCell ref="A3:O3"/>
    <mergeCell ref="A4:A10"/>
    <mergeCell ref="B4:H4"/>
    <mergeCell ref="I4:N4"/>
    <mergeCell ref="O4:O10"/>
    <mergeCell ref="B5:H5"/>
    <mergeCell ref="I5:N5"/>
    <mergeCell ref="B53:G53"/>
    <mergeCell ref="K53:O53"/>
    <mergeCell ref="A35:O35"/>
    <mergeCell ref="A36:A42"/>
    <mergeCell ref="B36:H36"/>
    <mergeCell ref="I36:N36"/>
    <mergeCell ref="O36:O42"/>
    <mergeCell ref="B37:H37"/>
    <mergeCell ref="I37:N3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2024-05-19T04:54:25Z</dcterms:created>
  <dcterms:modified xsi:type="dcterms:W3CDTF">2024-05-19T14:40:26Z</dcterms:modified>
</cp:coreProperties>
</file>