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3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B18" i="1" l="1"/>
  <c r="B16" i="1" s="1"/>
  <c r="B19" i="1"/>
  <c r="E5" i="1" l="1"/>
  <c r="F5" i="1"/>
  <c r="F7" i="1"/>
  <c r="E8" i="1"/>
  <c r="F8" i="1"/>
  <c r="E9" i="1"/>
  <c r="F9" i="1"/>
  <c r="E10" i="1"/>
  <c r="E21" i="1" s="1"/>
  <c r="F10" i="1"/>
  <c r="F21" i="1" s="1"/>
  <c r="E11" i="1"/>
  <c r="F11" i="1"/>
  <c r="C18" i="1"/>
  <c r="D18" i="1"/>
  <c r="F18" i="1" s="1"/>
  <c r="C19" i="1"/>
  <c r="E19" i="1"/>
  <c r="F19" i="1"/>
  <c r="B20" i="1"/>
  <c r="C20" i="1"/>
  <c r="D20" i="1"/>
  <c r="F20" i="1"/>
  <c r="B21" i="1"/>
  <c r="C21" i="1"/>
  <c r="D21" i="1"/>
  <c r="B22" i="1"/>
  <c r="D22" i="1"/>
  <c r="B23" i="1"/>
  <c r="C23" i="1"/>
  <c r="D23" i="1"/>
  <c r="B24" i="1"/>
  <c r="C24" i="1"/>
  <c r="D24" i="1"/>
  <c r="B25" i="1"/>
  <c r="C25" i="1"/>
  <c r="E22" i="1" s="1"/>
  <c r="D25" i="1"/>
  <c r="F22" i="1" s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<sst xmlns="http://schemas.openxmlformats.org/spreadsheetml/2006/main" count="27" uniqueCount="18">
  <si>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</si>
  <si>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</si>
  <si>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</si>
  <si>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</si>
  <si>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</si>
  <si>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</si>
  <si>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</si>
  <si>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</si>
  <si>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</si>
  <si>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</si>
  <si>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</si>
  <si>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</si>
  <si>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</si>
  <si>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</si>
  <si>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</si>
  <si>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</si>
  <si>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</si>
  <si>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เดือนมีนาคม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</si>
</sst>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sz val="1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1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5" zoomScale="53" zoomScaleNormal="53" workbookViewId="0">
      <selection activeCell="C18" sqref="C18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8" t="s">
        <v>11</v>
      </c>
      <c r="C4" s="58"/>
      <c r="D4" s="58"/>
      <c r="E4" s="47"/>
      <c r="F4" s="47"/>
      <c r="G4" s="46"/>
    </row>
    <row r="5" spans="1:10" s="26" customFormat="1" ht="30.75" customHeight="1">
      <c r="A5" s="30" t="s">
        <v>9</v>
      </c>
      <c r="B5" s="57">
        <v>289473.58</v>
      </c>
      <c r="C5" s="57">
        <v>155663.35</v>
      </c>
      <c r="D5" s="57">
        <v>133810.23999999999</v>
      </c>
      <c r="E5" s="37">
        <f>SUM(C7:C14)</f>
        <v>155663.35</v>
      </c>
      <c r="F5" s="37">
        <f>SUM(D7:D14)</f>
        <v>133810.25</v>
      </c>
      <c r="G5" s="44"/>
    </row>
    <row r="6" spans="1:10" s="26" customFormat="1" ht="6" customHeight="1">
      <c r="A6" s="30"/>
      <c r="B6" s="56"/>
      <c r="C6" s="56"/>
      <c r="D6" s="56"/>
      <c r="E6" s="28"/>
      <c r="F6" s="28"/>
      <c r="G6" s="27"/>
    </row>
    <row r="7" spans="1:10" s="20" customFormat="1" ht="30.75" customHeight="1">
      <c r="A7" s="18" t="s">
        <v>8</v>
      </c>
      <c r="B7" s="55">
        <v>7013</v>
      </c>
      <c r="C7" s="55">
        <v>4294.5200000000004</v>
      </c>
      <c r="D7" s="55">
        <v>2718.49</v>
      </c>
      <c r="E7" s="37"/>
      <c r="F7" s="37">
        <f>D7</f>
        <v>2718.49</v>
      </c>
      <c r="G7" s="21"/>
    </row>
    <row r="8" spans="1:10" s="20" customFormat="1" ht="30.75" customHeight="1">
      <c r="A8" s="18" t="s">
        <v>7</v>
      </c>
      <c r="B8" s="55">
        <v>2289.4899999999998</v>
      </c>
      <c r="C8" s="55">
        <v>651.79</v>
      </c>
      <c r="D8" s="55">
        <v>1637.69</v>
      </c>
      <c r="E8" s="37">
        <f>C8</f>
        <v>651.79</v>
      </c>
      <c r="F8" s="37">
        <f>D8</f>
        <v>1637.69</v>
      </c>
      <c r="G8" s="41"/>
    </row>
    <row r="9" spans="1:10" s="20" customFormat="1" ht="30.75" customHeight="1">
      <c r="A9" s="24" t="s">
        <v>6</v>
      </c>
      <c r="B9" s="55">
        <v>28339.58</v>
      </c>
      <c r="C9" s="55">
        <v>12016.27</v>
      </c>
      <c r="D9" s="55">
        <v>16323.31</v>
      </c>
      <c r="E9" s="37">
        <f>C9+C10+C11</f>
        <v>64310.58</v>
      </c>
      <c r="F9" s="37">
        <f>D9+D10+D11</f>
        <v>49572.7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71445.81</v>
      </c>
      <c r="C10" s="55">
        <v>43521.79</v>
      </c>
      <c r="D10" s="55">
        <v>27924.01</v>
      </c>
      <c r="E10" s="39">
        <f>C12+C13</f>
        <v>69763.960000000006</v>
      </c>
      <c r="F10" s="39">
        <f>D12+D13</f>
        <v>58886.1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14097.9</v>
      </c>
      <c r="C11" s="55">
        <v>8772.52</v>
      </c>
      <c r="D11" s="55">
        <v>5325.38</v>
      </c>
      <c r="E11" s="39">
        <f>C14</f>
        <v>16642.5</v>
      </c>
      <c r="F11" s="39">
        <f>D14</f>
        <v>20995.27</v>
      </c>
      <c r="G11" s="38"/>
    </row>
    <row r="12" spans="1:10" s="8" customFormat="1" ht="30.75" customHeight="1">
      <c r="A12" s="18" t="s">
        <v>3</v>
      </c>
      <c r="B12" s="55">
        <v>44400.37</v>
      </c>
      <c r="C12" s="55">
        <v>26647.200000000001</v>
      </c>
      <c r="D12" s="55">
        <v>17753.18</v>
      </c>
      <c r="E12" s="37">
        <f>SUM(E7:E11)</f>
        <v>151368.83000000002</v>
      </c>
      <c r="F12" s="37">
        <f>SUM(F7:F11)</f>
        <v>133810.25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84249.68</v>
      </c>
      <c r="C13" s="55">
        <v>43116.76</v>
      </c>
      <c r="D13" s="55">
        <v>41132.92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37637.760000000002</v>
      </c>
      <c r="C14" s="55">
        <v>16642.5</v>
      </c>
      <c r="D14" s="55">
        <v>20995.27</v>
      </c>
      <c r="E14" s="10"/>
      <c r="F14" s="10"/>
      <c r="G14" s="9"/>
    </row>
    <row r="15" spans="1:10" s="8" customFormat="1" ht="25.5" customHeight="1">
      <c r="A15" s="32"/>
      <c r="B15" s="59" t="s">
        <v>10</v>
      </c>
      <c r="C15" s="59"/>
      <c r="D15" s="59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100.0000034545467</v>
      </c>
      <c r="C16" s="29">
        <v>100</v>
      </c>
      <c r="D16" s="29"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0">B7/$B$5*100</f>
        <v>2.4226735994352229</v>
      </c>
      <c r="C18" s="16">
        <f>C7/$C$5*100</f>
        <v>2.7588510718804393</v>
      </c>
      <c r="D18" s="16">
        <f>D7/$D$5*100</f>
        <v>2.0316008700081549</v>
      </c>
      <c r="E18" s="25"/>
      <c r="F18" s="25">
        <f>D18</f>
        <v>2.0316008700081549</v>
      </c>
      <c r="G18" s="21"/>
    </row>
    <row r="19" spans="1:7" s="20" customFormat="1" ht="30.75" customHeight="1">
      <c r="A19" s="18" t="s">
        <v>7</v>
      </c>
      <c r="B19" s="17">
        <f t="shared" si="0"/>
        <v>0.79091501200213143</v>
      </c>
      <c r="C19" s="16">
        <f>C8/$C$5*100</f>
        <v>0.4187177007304545</v>
      </c>
      <c r="D19" s="16">
        <v>0.7</v>
      </c>
      <c r="E19" s="25">
        <f>C19</f>
        <v>0.4187177007304545</v>
      </c>
      <c r="F19" s="25">
        <f>D19</f>
        <v>0.7</v>
      </c>
      <c r="G19" s="21"/>
    </row>
    <row r="20" spans="1:7" s="20" customFormat="1" ht="30.75" customHeight="1">
      <c r="A20" s="24" t="s">
        <v>6</v>
      </c>
      <c r="B20" s="17">
        <f t="shared" si="0"/>
        <v>9.790040251687218</v>
      </c>
      <c r="C20" s="16">
        <f>C9/$C$5*100</f>
        <v>7.7193957344487325</v>
      </c>
      <c r="D20" s="16">
        <f t="shared" ref="D20:D25" si="1">D9/$D$5*100</f>
        <v>12.198849654555586</v>
      </c>
      <c r="E20" s="23">
        <f>E9*100/E5</f>
        <v>41.313886666321906</v>
      </c>
      <c r="F20" s="23">
        <f>F9*100/F5</f>
        <v>37.047012467281093</v>
      </c>
      <c r="G20" s="21"/>
    </row>
    <row r="21" spans="1:7" s="20" customFormat="1" ht="30.75" customHeight="1">
      <c r="A21" s="18" t="s">
        <v>5</v>
      </c>
      <c r="B21" s="17">
        <f t="shared" si="0"/>
        <v>24.681288703445752</v>
      </c>
      <c r="C21" s="16">
        <f>C10/$C$5*100</f>
        <v>27.958919039067322</v>
      </c>
      <c r="D21" s="16">
        <f t="shared" si="1"/>
        <v>20.86836553017168</v>
      </c>
      <c r="E21" s="23">
        <f>E10*100/E5</f>
        <v>44.817203278742241</v>
      </c>
      <c r="F21" s="23">
        <f>F10*100/F5</f>
        <v>44.007166865019684</v>
      </c>
      <c r="G21" s="21"/>
    </row>
    <row r="22" spans="1:7" s="20" customFormat="1" ht="30.75" customHeight="1">
      <c r="A22" s="18" t="s">
        <v>4</v>
      </c>
      <c r="B22" s="17">
        <f t="shared" si="0"/>
        <v>4.8701853896303762</v>
      </c>
      <c r="C22" s="16">
        <v>9.1</v>
      </c>
      <c r="D22" s="16">
        <f t="shared" si="1"/>
        <v>3.9798000511769507</v>
      </c>
      <c r="E22" s="22">
        <f>C25</f>
        <v>10.691341282324966</v>
      </c>
      <c r="F22" s="22">
        <f>D25</f>
        <v>15.690331322924166</v>
      </c>
      <c r="G22" s="21"/>
    </row>
    <row r="23" spans="1:7" s="8" customFormat="1" ht="30.75" customHeight="1">
      <c r="A23" s="18" t="s">
        <v>3</v>
      </c>
      <c r="B23" s="17">
        <f t="shared" si="0"/>
        <v>15.338315158157092</v>
      </c>
      <c r="C23" s="16">
        <f>C12/$C$5*100</f>
        <v>17.118480361626549</v>
      </c>
      <c r="D23" s="16">
        <f t="shared" si="1"/>
        <v>13.267430056175074</v>
      </c>
      <c r="E23" s="19"/>
      <c r="F23" s="19">
        <f>SUM(F18:F22)</f>
        <v>99.476111525233094</v>
      </c>
      <c r="G23" s="9"/>
    </row>
    <row r="24" spans="1:7" s="8" customFormat="1" ht="30.75" customHeight="1">
      <c r="A24" s="18" t="s">
        <v>2</v>
      </c>
      <c r="B24" s="17">
        <f t="shared" si="0"/>
        <v>29.104445386691246</v>
      </c>
      <c r="C24" s="16">
        <f>C13/$C$5*100</f>
        <v>27.698722917115688</v>
      </c>
      <c r="D24" s="16">
        <f t="shared" si="1"/>
        <v>30.739740097618839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0"/>
        <v>13.002139953497657</v>
      </c>
      <c r="C25" s="13">
        <f>C14/$C$5*100</f>
        <v>10.691341282324966</v>
      </c>
      <c r="D25" s="13">
        <f t="shared" si="1"/>
        <v>15.690331322924166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2021-01-26T02:23:17Z</dcterms:modified>
</cp:coreProperties>
</file>