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562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19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 l="1"/>
  <c r="E5" i="1" l="1"/>
  <c r="F5" i="1"/>
  <c r="F7" i="1"/>
  <c r="E8" i="1"/>
  <c r="F8" i="1"/>
  <c r="E9" i="1"/>
  <c r="F9" i="1"/>
  <c r="F20" i="1" s="1"/>
  <c r="E10" i="1"/>
  <c r="E21" i="1" s="1"/>
  <c r="F10" i="1"/>
  <c r="E11" i="1"/>
  <c r="F11" i="1"/>
  <c r="C18" i="1"/>
  <c r="D18" i="1"/>
  <c r="F18" i="1" s="1"/>
  <c r="E19" i="1"/>
  <c r="F19" i="1"/>
  <c r="E22" i="1"/>
  <c r="F22" i="1"/>
  <c r="F21" i="1" l="1"/>
  <c r="F12" i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<sst xmlns="http://schemas.openxmlformats.org/spreadsheetml/2006/main" count="27" uniqueCount="18">
  <si>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</si>
  <si>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</si>
  <si>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</si>
  <si>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</si>
  <si>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</si>
  <si>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</si>
  <si>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</si>
  <si>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</si>
  <si>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</si>
  <si>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</si>
  <si>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</si>
  <si>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</si>
  <si>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</si>
  <si>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</si>
  <si>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</si>
  <si>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</si>
  <si>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การสำรวจภาวะการทำงานของประชากร จังหวัดพิจิตร เดือนมกราคม พ.ศ. 2562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</si>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</sst>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  <font>
      <b/>
      <sz val="1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3" fontId="5" fillId="0" borderId="0" xfId="0" applyNumberFormat="1" applyFont="1"/>
    <xf numFmtId="0" fontId="5" fillId="0" borderId="0" xfId="0" applyFont="1"/>
    <xf numFmtId="3" fontId="19" fillId="0" borderId="0" xfId="0" applyNumberFormat="1" applyFont="1"/>
    <xf numFmtId="168" fontId="20" fillId="0" borderId="0" xfId="1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zoomScale="64" zoomScaleNormal="64" workbookViewId="0">
      <selection activeCell="F16" sqref="F16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17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59" t="s">
        <v>11</v>
      </c>
      <c r="C4" s="59"/>
      <c r="D4" s="59"/>
      <c r="E4" s="47"/>
      <c r="F4" s="47"/>
      <c r="G4" s="46"/>
    </row>
    <row r="5" spans="1:10" s="26" customFormat="1" ht="30.75" customHeight="1">
      <c r="A5" s="30" t="s">
        <v>9</v>
      </c>
      <c r="B5" s="57">
        <v>277440</v>
      </c>
      <c r="C5" s="57">
        <v>152024</v>
      </c>
      <c r="D5" s="57">
        <v>125416</v>
      </c>
      <c r="E5" s="37">
        <f>SUM(C7:C14)</f>
        <v>152023</v>
      </c>
      <c r="F5" s="37">
        <f>SUM(D7:D14)</f>
        <v>125416</v>
      </c>
      <c r="G5" s="44"/>
    </row>
    <row r="6" spans="1:10" s="26" customFormat="1" ht="6" customHeight="1">
      <c r="A6" s="30"/>
      <c r="B6" s="58"/>
      <c r="C6" s="58"/>
      <c r="D6" s="58"/>
      <c r="E6" s="28"/>
      <c r="F6" s="28"/>
      <c r="G6" s="27"/>
    </row>
    <row r="7" spans="1:10" s="20" customFormat="1" ht="30.75" customHeight="1">
      <c r="A7" s="18" t="s">
        <v>8</v>
      </c>
      <c r="B7" s="55">
        <v>4255</v>
      </c>
      <c r="C7" s="55">
        <v>3119</v>
      </c>
      <c r="D7" s="55">
        <v>1136</v>
      </c>
      <c r="E7" s="37"/>
      <c r="F7" s="37">
        <f>D7</f>
        <v>1136</v>
      </c>
      <c r="G7" s="21"/>
    </row>
    <row r="8" spans="1:10" s="20" customFormat="1" ht="30.75" customHeight="1">
      <c r="A8" s="18" t="s">
        <v>7</v>
      </c>
      <c r="B8" s="55">
        <v>1402</v>
      </c>
      <c r="C8" s="56">
        <v>461</v>
      </c>
      <c r="D8" s="56">
        <v>941</v>
      </c>
      <c r="E8" s="37">
        <f>C8</f>
        <v>461</v>
      </c>
      <c r="F8" s="37">
        <f>D8</f>
        <v>941</v>
      </c>
      <c r="G8" s="41"/>
    </row>
    <row r="9" spans="1:10" s="20" customFormat="1" ht="30.75" customHeight="1">
      <c r="A9" s="24" t="s">
        <v>6</v>
      </c>
      <c r="B9" s="55">
        <v>23406</v>
      </c>
      <c r="C9" s="55">
        <v>11722</v>
      </c>
      <c r="D9" s="55">
        <v>11684</v>
      </c>
      <c r="E9" s="37">
        <f>C9+C10+C11</f>
        <v>59889</v>
      </c>
      <c r="F9" s="37">
        <f>D9+D10+D11</f>
        <v>44997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5">
        <v>64210</v>
      </c>
      <c r="C10" s="55">
        <v>38042</v>
      </c>
      <c r="D10" s="55">
        <v>26168</v>
      </c>
      <c r="E10" s="39">
        <f>C12+C13</f>
        <v>67019</v>
      </c>
      <c r="F10" s="39">
        <f>D12+D13</f>
        <v>55368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5">
        <v>17270</v>
      </c>
      <c r="C11" s="55">
        <v>10125</v>
      </c>
      <c r="D11" s="55">
        <v>7145</v>
      </c>
      <c r="E11" s="39">
        <f>C14</f>
        <v>21535</v>
      </c>
      <c r="F11" s="39">
        <f>D14</f>
        <v>22974</v>
      </c>
      <c r="G11" s="38"/>
    </row>
    <row r="12" spans="1:10" s="8" customFormat="1" ht="30.75" customHeight="1">
      <c r="A12" s="18" t="s">
        <v>3</v>
      </c>
      <c r="B12" s="55">
        <v>46851</v>
      </c>
      <c r="C12" s="55">
        <v>26323</v>
      </c>
      <c r="D12" s="55">
        <v>20527</v>
      </c>
      <c r="E12" s="37">
        <f>SUM(E7:E11)</f>
        <v>148904</v>
      </c>
      <c r="F12" s="37">
        <f>SUM(F7:F11)</f>
        <v>125416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5">
        <v>75537</v>
      </c>
      <c r="C13" s="55">
        <v>40696</v>
      </c>
      <c r="D13" s="55">
        <v>34841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5">
        <v>44509</v>
      </c>
      <c r="C14" s="55">
        <v>21535</v>
      </c>
      <c r="D14" s="55">
        <v>22974</v>
      </c>
      <c r="E14" s="10"/>
      <c r="F14" s="10"/>
      <c r="G14" s="9"/>
    </row>
    <row r="15" spans="1:10" s="8" customFormat="1" ht="25.5" customHeight="1">
      <c r="A15" s="32"/>
      <c r="B15" s="60" t="s">
        <v>10</v>
      </c>
      <c r="C15" s="60"/>
      <c r="D15" s="60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</v>
      </c>
      <c r="C16" s="29">
        <f t="shared" ref="C16:D16" si="0">SUM(C18:C25)</f>
        <v>99.999342209124876</v>
      </c>
      <c r="D16" s="29">
        <f t="shared" si="0"/>
        <v>100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1.5336649365628605</v>
      </c>
      <c r="C18" s="16">
        <f>C7/$C$5*100</f>
        <v>2.0516497395148137</v>
      </c>
      <c r="D18" s="16">
        <f>D7/$D$5*100</f>
        <v>0.90578554570389747</v>
      </c>
      <c r="E18" s="25"/>
      <c r="F18" s="25">
        <f>D18</f>
        <v>0.90578554570389747</v>
      </c>
      <c r="G18" s="21"/>
    </row>
    <row r="19" spans="1:7" s="20" customFormat="1" ht="30.75" customHeight="1">
      <c r="A19" s="18" t="s">
        <v>7</v>
      </c>
      <c r="B19" s="17">
        <f t="shared" si="1"/>
        <v>0.50533448673587078</v>
      </c>
      <c r="C19" s="16">
        <f t="shared" ref="C19:C25" si="2">C8/$C$5*100</f>
        <v>0.30324159343261592</v>
      </c>
      <c r="D19" s="16">
        <f t="shared" ref="D19:D25" si="3">D8/$D$5*100</f>
        <v>0.75030299164380942</v>
      </c>
      <c r="E19" s="25">
        <f>C19</f>
        <v>0.30324159343261592</v>
      </c>
      <c r="F19" s="25">
        <f>D19</f>
        <v>0.75030299164380942</v>
      </c>
      <c r="G19" s="21"/>
    </row>
    <row r="20" spans="1:7" s="20" customFormat="1" ht="30.75" customHeight="1">
      <c r="A20" s="24" t="s">
        <v>6</v>
      </c>
      <c r="B20" s="17">
        <f t="shared" si="1"/>
        <v>8.4364186851211063</v>
      </c>
      <c r="C20" s="16">
        <f t="shared" si="2"/>
        <v>7.7106246382150188</v>
      </c>
      <c r="D20" s="16">
        <f t="shared" si="3"/>
        <v>9.3161957007080431</v>
      </c>
      <c r="E20" s="23">
        <f>E9*100/E5</f>
        <v>39.394696855081136</v>
      </c>
      <c r="F20" s="23">
        <f>F9*100/F5</f>
        <v>35.878197359188619</v>
      </c>
      <c r="G20" s="21"/>
    </row>
    <row r="21" spans="1:7" s="20" customFormat="1" ht="30.75" customHeight="1">
      <c r="A21" s="18" t="s">
        <v>5</v>
      </c>
      <c r="B21" s="17">
        <f t="shared" si="1"/>
        <v>23.143742791234139</v>
      </c>
      <c r="C21" s="16">
        <f t="shared" si="2"/>
        <v>25.023680471504502</v>
      </c>
      <c r="D21" s="16">
        <f t="shared" si="3"/>
        <v>20.864961408432737</v>
      </c>
      <c r="E21" s="23">
        <f>E10*100/E5</f>
        <v>44.084776645639145</v>
      </c>
      <c r="F21" s="23">
        <f>F10*100/F5</f>
        <v>44.147477195892073</v>
      </c>
      <c r="G21" s="21"/>
    </row>
    <row r="22" spans="1:7" s="20" customFormat="1" ht="30.75" customHeight="1">
      <c r="A22" s="18" t="s">
        <v>4</v>
      </c>
      <c r="B22" s="17">
        <f t="shared" si="1"/>
        <v>6.2247693194925029</v>
      </c>
      <c r="C22" s="16">
        <f t="shared" si="2"/>
        <v>6.6601326106404253</v>
      </c>
      <c r="D22" s="16">
        <f t="shared" si="3"/>
        <v>5.6970402500478405</v>
      </c>
      <c r="E22" s="22">
        <f>C25</f>
        <v>14.165526495816449</v>
      </c>
      <c r="F22" s="22">
        <f>D25</f>
        <v>18.318236907571603</v>
      </c>
      <c r="G22" s="21"/>
    </row>
    <row r="23" spans="1:7" s="8" customFormat="1" ht="30.75" customHeight="1">
      <c r="A23" s="18" t="s">
        <v>3</v>
      </c>
      <c r="B23" s="17">
        <f t="shared" si="1"/>
        <v>16.886894463667819</v>
      </c>
      <c r="C23" s="16">
        <f t="shared" si="2"/>
        <v>17.315029205914854</v>
      </c>
      <c r="D23" s="16">
        <f t="shared" si="3"/>
        <v>16.367130190725266</v>
      </c>
      <c r="E23" s="19"/>
      <c r="F23" s="19">
        <f>SUM(F18:F22)</f>
        <v>100</v>
      </c>
      <c r="G23" s="9"/>
    </row>
    <row r="24" spans="1:7" s="8" customFormat="1" ht="30.75" customHeight="1">
      <c r="A24" s="18" t="s">
        <v>2</v>
      </c>
      <c r="B24" s="17">
        <f t="shared" si="1"/>
        <v>27.226427335640143</v>
      </c>
      <c r="C24" s="16">
        <f t="shared" si="2"/>
        <v>26.769457454086197</v>
      </c>
      <c r="D24" s="16">
        <f t="shared" si="3"/>
        <v>27.780347005166806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16.04274798154556</v>
      </c>
      <c r="C25" s="13">
        <f t="shared" si="2"/>
        <v>14.165526495816449</v>
      </c>
      <c r="D25" s="13">
        <f t="shared" si="3"/>
        <v>18.318236907571603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16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2021-01-25T15:17:02Z</dcterms:modified>
</cp:coreProperties>
</file>