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5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C19" i="1"/>
  <c r="C20" i="1"/>
  <c r="C21" i="1"/>
  <c r="C22" i="1"/>
  <c r="C23" i="1"/>
  <c r="C24" i="1"/>
  <c r="C16" i="1"/>
  <c r="D16" i="1"/>
  <c r="B18" i="1"/>
  <c r="B16" i="1"/>
  <c r="E5" i="1" l="1"/>
  <c r="F5" i="1"/>
  <c r="F7" i="1"/>
  <c r="E8" i="1"/>
  <c r="F8" i="1"/>
  <c r="E9" i="1"/>
  <c r="F9" i="1"/>
  <c r="F20" i="1" s="1"/>
  <c r="E10" i="1"/>
  <c r="E21" i="1" s="1"/>
  <c r="F10" i="1"/>
  <c r="E11" i="1"/>
  <c r="F11" i="1"/>
  <c r="C18" i="1"/>
  <c r="D18" i="1"/>
  <c r="F18" i="1" s="1"/>
  <c r="B19" i="1"/>
  <c r="E19" i="1"/>
  <c r="F19" i="1"/>
  <c r="B20" i="1"/>
  <c r="B21" i="1"/>
  <c r="B22" i="1"/>
  <c r="B23" i="1"/>
  <c r="B24" i="1"/>
  <c r="B25" i="1"/>
  <c r="C25" i="1"/>
  <c r="E22" i="1" s="1"/>
  <c r="D25" i="1"/>
  <c r="F22" i="1" s="1"/>
  <c r="F21" i="1" l="1"/>
  <c r="F23" i="1" s="1"/>
  <c r="F12" i="1"/>
  <c r="E12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<sst xmlns="http://schemas.openxmlformats.org/spreadsheetml/2006/main" count="27" uniqueCount="18">
  <si>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</si>
  <si>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</si>
  <si>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</si>
  <si>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</si>
  <si>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</si>
  <si>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</si>
  <si>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</si>
  <si>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</si>
  <si>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</si>
  <si>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</si>
  <si>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</si>
  <si>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</si>
  <si>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</si>
  <si>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</si>
  <si>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</si>
  <si>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</si>
  <si>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การสำรวจภาวะการทำงานของประชากร จังหวัดพิจิตร เดือนพฤษภาคม พ.ศ. 2561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</si>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</sst>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sz val="15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8" fontId="21" fillId="0" borderId="0" xfId="1" applyNumberFormat="1" applyFont="1" applyAlignment="1">
      <alignment horizontal="right"/>
    </xf>
    <xf numFmtId="168" fontId="20" fillId="0" borderId="0" xfId="1" applyNumberFormat="1" applyFont="1" applyFill="1" applyBorder="1" applyAlignment="1">
      <alignment horizontal="right" vertical="center" wrapText="1"/>
    </xf>
    <xf numFmtId="168" fontId="19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55" zoomScaleNormal="55" workbookViewId="0">
      <selection activeCell="G21" sqref="G21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17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55" t="s">
        <v>11</v>
      </c>
      <c r="C4" s="55"/>
      <c r="D4" s="55"/>
      <c r="E4" s="47"/>
      <c r="F4" s="47"/>
      <c r="G4" s="46"/>
    </row>
    <row r="5" spans="1:10" s="26" customFormat="1" ht="30.75" customHeight="1">
      <c r="A5" s="30" t="s">
        <v>9</v>
      </c>
      <c r="B5" s="57">
        <v>292996.65999999997</v>
      </c>
      <c r="C5" s="57">
        <v>155892.15</v>
      </c>
      <c r="D5" s="57">
        <v>137104.51</v>
      </c>
      <c r="E5" s="37">
        <f>SUM(C7:C14)</f>
        <v>155892.15000000002</v>
      </c>
      <c r="F5" s="37">
        <f>SUM(D7:D14)</f>
        <v>137104.51999999999</v>
      </c>
      <c r="G5" s="44"/>
    </row>
    <row r="6" spans="1:10" s="26" customFormat="1" ht="6" customHeight="1">
      <c r="A6" s="30"/>
      <c r="B6" s="58"/>
      <c r="C6" s="58"/>
      <c r="D6" s="58"/>
      <c r="E6" s="28"/>
      <c r="F6" s="28"/>
      <c r="G6" s="27"/>
    </row>
    <row r="7" spans="1:10" s="20" customFormat="1" ht="30.75" customHeight="1">
      <c r="A7" s="18" t="s">
        <v>8</v>
      </c>
      <c r="B7" s="59">
        <v>4315.9799999999996</v>
      </c>
      <c r="C7" s="59">
        <v>2729.11</v>
      </c>
      <c r="D7" s="59">
        <v>1586.87</v>
      </c>
      <c r="E7" s="37"/>
      <c r="F7" s="37">
        <f>D7</f>
        <v>1586.87</v>
      </c>
      <c r="G7" s="21"/>
    </row>
    <row r="8" spans="1:10" s="20" customFormat="1" ht="30.75" customHeight="1">
      <c r="A8" s="18" t="s">
        <v>7</v>
      </c>
      <c r="B8" s="59">
        <v>1668.12</v>
      </c>
      <c r="C8" s="59">
        <v>372</v>
      </c>
      <c r="D8" s="59">
        <v>1296.1300000000001</v>
      </c>
      <c r="E8" s="37">
        <f>C8</f>
        <v>372</v>
      </c>
      <c r="F8" s="37">
        <f>D8</f>
        <v>1296.1300000000001</v>
      </c>
      <c r="G8" s="41"/>
    </row>
    <row r="9" spans="1:10" s="20" customFormat="1" ht="30.75" customHeight="1">
      <c r="A9" s="24" t="s">
        <v>6</v>
      </c>
      <c r="B9" s="59">
        <v>32914.92</v>
      </c>
      <c r="C9" s="59">
        <v>14576.82</v>
      </c>
      <c r="D9" s="59">
        <v>18338.099999999999</v>
      </c>
      <c r="E9" s="37">
        <f>C9+C10+C11</f>
        <v>64207.1</v>
      </c>
      <c r="F9" s="37">
        <f>D9+D10+D11</f>
        <v>55329.56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9">
        <v>71538.67</v>
      </c>
      <c r="C10" s="59">
        <v>41016.97</v>
      </c>
      <c r="D10" s="59">
        <v>30521.69</v>
      </c>
      <c r="E10" s="39">
        <f>C12+C13</f>
        <v>70588.27</v>
      </c>
      <c r="F10" s="39">
        <f>D12+D13</f>
        <v>56336.539999999994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9">
        <v>15083.08</v>
      </c>
      <c r="C11" s="59">
        <v>8613.31</v>
      </c>
      <c r="D11" s="59">
        <v>6469.77</v>
      </c>
      <c r="E11" s="39">
        <f>C14</f>
        <v>17995.669999999998</v>
      </c>
      <c r="F11" s="39">
        <f>D14</f>
        <v>22555.42</v>
      </c>
      <c r="G11" s="38"/>
    </row>
    <row r="12" spans="1:10" s="8" customFormat="1" ht="30.75" customHeight="1">
      <c r="A12" s="18" t="s">
        <v>3</v>
      </c>
      <c r="B12" s="59">
        <v>54843.39</v>
      </c>
      <c r="C12" s="59">
        <v>32774.660000000003</v>
      </c>
      <c r="D12" s="59">
        <v>22068.73</v>
      </c>
      <c r="E12" s="37">
        <f>SUM(E7:E11)</f>
        <v>153163.03999999998</v>
      </c>
      <c r="F12" s="37">
        <f>SUM(F7:F11)</f>
        <v>137104.51999999999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9">
        <v>72081.42</v>
      </c>
      <c r="C13" s="59">
        <v>37813.61</v>
      </c>
      <c r="D13" s="59">
        <v>34267.81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9">
        <v>40551.089999999997</v>
      </c>
      <c r="C14" s="59">
        <v>17995.669999999998</v>
      </c>
      <c r="D14" s="59">
        <v>22555.42</v>
      </c>
      <c r="E14" s="10"/>
      <c r="F14" s="10"/>
      <c r="G14" s="9"/>
    </row>
    <row r="15" spans="1:10" s="8" customFormat="1" ht="25.5" customHeight="1">
      <c r="A15" s="32"/>
      <c r="B15" s="56" t="s">
        <v>10</v>
      </c>
      <c r="C15" s="56"/>
      <c r="D15" s="56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100.00000341300819</v>
      </c>
      <c r="C16" s="29">
        <f t="shared" ref="C16:D16" si="0">SUM(C18:C25)</f>
        <v>100.00000000000001</v>
      </c>
      <c r="D16" s="29">
        <f t="shared" si="0"/>
        <v>100.00000729370606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1.4730475084596528</v>
      </c>
      <c r="C18" s="16">
        <f>C7/$C$5*100</f>
        <v>1.7506397852617979</v>
      </c>
      <c r="D18" s="16">
        <f>D7/$D$5*100</f>
        <v>1.1574163388206558</v>
      </c>
      <c r="E18" s="25"/>
      <c r="F18" s="25">
        <f>D18</f>
        <v>1.1574163388206558</v>
      </c>
      <c r="G18" s="21"/>
    </row>
    <row r="19" spans="1:7" s="20" customFormat="1" ht="30.75" customHeight="1">
      <c r="A19" s="18" t="s">
        <v>7</v>
      </c>
      <c r="B19" s="17">
        <f t="shared" si="1"/>
        <v>0.56933072206352109</v>
      </c>
      <c r="C19" s="16">
        <f t="shared" ref="C19:C24" si="2">C8/$C$5*100</f>
        <v>0.23862651198280349</v>
      </c>
      <c r="D19" s="16">
        <f t="shared" ref="D19:D24" si="3">D8/$D$5*100</f>
        <v>0.94535912786530507</v>
      </c>
      <c r="E19" s="25">
        <f>C19</f>
        <v>0.23862651198280349</v>
      </c>
      <c r="F19" s="25">
        <f>D19</f>
        <v>0.94535912786530507</v>
      </c>
      <c r="G19" s="21"/>
    </row>
    <row r="20" spans="1:7" s="20" customFormat="1" ht="30.75" customHeight="1">
      <c r="A20" s="24" t="s">
        <v>6</v>
      </c>
      <c r="B20" s="17">
        <f t="shared" si="1"/>
        <v>11.233889150818307</v>
      </c>
      <c r="C20" s="16">
        <f t="shared" si="2"/>
        <v>9.3505798720461559</v>
      </c>
      <c r="D20" s="16">
        <f t="shared" si="3"/>
        <v>13.375271170875413</v>
      </c>
      <c r="E20" s="23">
        <f>E9*100/E5</f>
        <v>41.186871821320054</v>
      </c>
      <c r="F20" s="23">
        <f>F9*100/F5</f>
        <v>40.355751947492323</v>
      </c>
      <c r="G20" s="21"/>
    </row>
    <row r="21" spans="1:7" s="20" customFormat="1" ht="30.75" customHeight="1">
      <c r="A21" s="18" t="s">
        <v>5</v>
      </c>
      <c r="B21" s="17">
        <f t="shared" si="1"/>
        <v>24.416206655734577</v>
      </c>
      <c r="C21" s="16">
        <f t="shared" si="2"/>
        <v>26.311119578503472</v>
      </c>
      <c r="D21" s="16">
        <f t="shared" si="3"/>
        <v>22.261623632949782</v>
      </c>
      <c r="E21" s="23">
        <f>E10*100/E5</f>
        <v>45.280195314517115</v>
      </c>
      <c r="F21" s="23">
        <f>F10*100/F5</f>
        <v>41.090213510101634</v>
      </c>
      <c r="G21" s="21"/>
    </row>
    <row r="22" spans="1:7" s="20" customFormat="1" ht="30.75" customHeight="1">
      <c r="A22" s="18" t="s">
        <v>4</v>
      </c>
      <c r="B22" s="17">
        <f t="shared" si="1"/>
        <v>5.1478675558963713</v>
      </c>
      <c r="C22" s="16">
        <f t="shared" si="2"/>
        <v>5.5251723707704326</v>
      </c>
      <c r="D22" s="16">
        <f t="shared" si="3"/>
        <v>4.7188600870970623</v>
      </c>
      <c r="E22" s="22">
        <f>C25</f>
        <v>11.543666566918217</v>
      </c>
      <c r="F22" s="22">
        <f>D25</f>
        <v>16.451260428996825</v>
      </c>
      <c r="G22" s="21"/>
    </row>
    <row r="23" spans="1:7" s="8" customFormat="1" ht="30.75" customHeight="1">
      <c r="A23" s="18" t="s">
        <v>3</v>
      </c>
      <c r="B23" s="17">
        <f t="shared" si="1"/>
        <v>18.718093919568915</v>
      </c>
      <c r="C23" s="16">
        <f t="shared" si="2"/>
        <v>21.023932250597614</v>
      </c>
      <c r="D23" s="16">
        <f t="shared" si="3"/>
        <v>16.096283047144109</v>
      </c>
      <c r="E23" s="19"/>
      <c r="F23" s="19">
        <f>SUM(F18:F22)</f>
        <v>100.00000135327673</v>
      </c>
      <c r="G23" s="9"/>
    </row>
    <row r="24" spans="1:7" s="8" customFormat="1" ht="30.75" customHeight="1">
      <c r="A24" s="18" t="s">
        <v>2</v>
      </c>
      <c r="B24" s="17">
        <f t="shared" si="1"/>
        <v>24.601447675205581</v>
      </c>
      <c r="C24" s="16">
        <f t="shared" si="2"/>
        <v>24.256263063919512</v>
      </c>
      <c r="D24" s="16">
        <f t="shared" si="3"/>
        <v>24.993933459956928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13.840120225261272</v>
      </c>
      <c r="C25" s="13">
        <f>C14/$C$5*100</f>
        <v>11.543666566918217</v>
      </c>
      <c r="D25" s="13">
        <f t="shared" ref="D20:D25" si="4">D14/$D$5*100</f>
        <v>16.451260428996825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16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2021-01-26T02:42:48Z</dcterms:modified>
</cp:coreProperties>
</file>