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40" yWindow="45" windowWidth="17100" windowHeight="8145"/>
  </bookViews>
  <sheets>
    <sheet name="T-20.4" sheetId="25" r:id="rId1"/>
  </sheets>
  <definedNames>
    <definedName name="_xlnm.Print_Area" localSheetId="0">'T-20.4'!$A$1:$X$33</definedName>
  </definedNames>
  <calcPr calcId="124519"/>
</workbook>
</file>

<file path=xl/calcChain.xml><?xml version="1.0" encoding="utf-8"?>
<calcChain xmlns="http://schemas.openxmlformats.org/spreadsheetml/2006/main">
  <c r="F11" i="25"/>
  <c r="G11"/>
  <c r="H11"/>
  <c r="I11"/>
  <c r="J11"/>
  <c r="E11"/>
  <c r="J14"/>
  <c r="I14"/>
  <c r="H14"/>
  <c r="G14"/>
  <c r="J17"/>
  <c r="F14"/>
  <c r="E14"/>
  <c r="I17"/>
  <c r="H17"/>
  <c r="G17"/>
  <c r="F17"/>
  <c r="E17"/>
  <c r="I16"/>
  <c r="H16"/>
  <c r="G16"/>
  <c r="F16"/>
  <c r="E16"/>
</calcChain>
</file>

<file path=xl/sharedStrings.xml><?xml version="1.0" encoding="utf-8"?>
<sst xmlns="http://schemas.openxmlformats.org/spreadsheetml/2006/main" count="71" uniqueCount="49">
  <si>
    <t>ตาราง</t>
  </si>
  <si>
    <t>รวมยอด</t>
  </si>
  <si>
    <t>Total</t>
  </si>
  <si>
    <t>อำเภอ</t>
  </si>
  <si>
    <t>District</t>
  </si>
  <si>
    <t>Table</t>
  </si>
  <si>
    <t>อำเภอเมือง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</si>
  <si>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</si>
  <si>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</si>
  <si>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</si>
  <si>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</si>
  <si>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</si>
  <si>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</si>
  <si>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</si>
  <si>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</si>
  <si>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</si>
  <si>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</si>
  <si>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</si>
  <si>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</si>
  <si>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</si>
  <si>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</si>
  <si>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</si>
  <si>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</si>
  <si>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</si>
  <si>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</si>
  <si>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</si>
  <si>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</si>
  <si>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</si>
  <si>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</si>
  <si>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</si>
  <si>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</si>
  <si>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</si>
  <si>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</si>
  <si>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</si>
  <si>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</si>
  <si>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</si>
  <si>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</si>
  <si>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</si>
  <si>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</si>
  <si>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</si>
  <si>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</si>
  <si>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</si>
  <si>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</si>
  <si>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</si>
  <si>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</si>
  <si>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>Source:  Office of Waterworks Authority Area 5, Yala</t>
  </si>
  <si>
    <t xml:space="preserve">    ที่มา:  สำนักงานการประปาเขต 5 จังหวัดยะลา</t>
  </si>
  <si>
    <t>สถิติการประปา เป็นรายอำเภอ พ.ศ. 2559</t>
  </si>
  <si>
    <t>Statistics of Water Supply by District: 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</si>
</sst>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1"/>
      <color indexed="8"/>
      <name val="Calibri"/>
      <family val="2"/>
      <charset val="222"/>
    </font>
    <font>
      <b/>
      <sz val="14"/>
      <color indexed="8"/>
      <name val="TH Niramit AS"/>
    </font>
    <font>
      <sz val="11"/>
      <color theme="1"/>
      <name val="Calibri"/>
      <family val="2"/>
      <charset val="222"/>
    </font>
    <font>
      <sz val="11"/>
      <name val="Calibri"/>
      <family val="2"/>
      <charset val="22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4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/>
    <xf numFmtId="3" fontId="5" fillId="0" borderId="1" xfId="0" applyNumberFormat="1" applyFont="1" applyBorder="1"/>
    <xf numFmtId="3" fontId="5" fillId="0" borderId="7" xfId="0" applyNumberFormat="1" applyFont="1" applyBorder="1"/>
    <xf numFmtId="3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 indent="1"/>
    </xf>
    <xf numFmtId="3" fontId="5" fillId="0" borderId="1" xfId="0" applyNumberFormat="1" applyFont="1" applyBorder="1" applyAlignment="1">
      <alignment horizontal="right" wrapText="1" indent="1"/>
    </xf>
    <xf numFmtId="3" fontId="5" fillId="0" borderId="7" xfId="0" applyNumberFormat="1" applyFont="1" applyBorder="1" applyAlignment="1">
      <alignment horizontal="right" wrapText="1" indent="1"/>
    </xf>
    <xf numFmtId="3" fontId="5" fillId="0" borderId="0" xfId="0" applyNumberFormat="1" applyFont="1" applyBorder="1" applyAlignment="1">
      <alignment horizontal="right" wrapText="1" indent="1"/>
    </xf>
    <xf numFmtId="3" fontId="5" fillId="0" borderId="3" xfId="0" applyNumberFormat="1" applyFont="1" applyBorder="1" applyAlignment="1">
      <alignment horizontal="right" wrapText="1" indent="1"/>
    </xf>
    <xf numFmtId="3" fontId="5" fillId="0" borderId="0" xfId="0" quotePrefix="1" applyNumberFormat="1" applyFont="1" applyBorder="1" applyAlignment="1">
      <alignment horizontal="right" wrapText="1" indent="1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4">
    <cellStyle name="Comma 10" xfId="10"/>
    <cellStyle name="Comma 2" xfId="1"/>
    <cellStyle name="Comma 2 7" xfId="7"/>
    <cellStyle name="Comma 6" xfId="13"/>
    <cellStyle name="Comma 6 2" xfId="8"/>
    <cellStyle name="Normal 12" xfId="9"/>
    <cellStyle name="Normal 2" xfId="2"/>
    <cellStyle name="Normal 2 17" xfId="12"/>
    <cellStyle name="Normal 2 2" xfId="3"/>
    <cellStyle name="Normal 2_แบบสำรวจการกรอกข้อมูลขยะ 2557_สสภ. 1" xfId="11"/>
    <cellStyle name="Normal 3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</xdr:colOff>
      <xdr:row>22</xdr:row>
      <xdr:rowOff>66675</xdr:rowOff>
    </xdr:from>
    <xdr:to>
      <xdr:col>13</xdr:col>
      <xdr:colOff>26670</xdr:colOff>
      <xdr:row>24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1047750</xdr:colOff>
      <xdr:row>0</xdr:row>
      <xdr:rowOff>9525</xdr:rowOff>
    </xdr:from>
    <xdr:to>
      <xdr:col>14</xdr:col>
      <xdr:colOff>9525</xdr:colOff>
      <xdr:row>25</xdr:row>
      <xdr:rowOff>57150</xdr:rowOff>
    </xdr:to>
    <xdr:grpSp>
      <xdr:nvGrpSpPr>
        <xdr:cNvPr id="14774" name="Group 6"/>
        <xdr:cNvGrpSpPr>
          <a:grpSpLocks/>
        </xdr:cNvGrpSpPr>
      </xdr:nvGrpSpPr>
      <xdr:grpSpPr bwMode="auto">
        <a:xfrm>
          <a:off x="8867775" y="9525"/>
          <a:ext cx="619125" cy="6581775"/>
          <a:chOff x="986" y="1"/>
          <a:chExt cx="82" cy="67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6" y="149"/>
            <a:ext cx="67" cy="4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6" y="637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777" name="Straight Connector 12"/>
          <xdr:cNvCxnSpPr>
            <a:cxnSpLocks noChangeShapeType="1"/>
          </xdr:cNvCxnSpPr>
        </xdr:nvCxnSpPr>
        <xdr:spPr bwMode="auto">
          <a:xfrm rot="5400000">
            <a:off x="705" y="320"/>
            <a:ext cx="63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4"/>
  <sheetViews>
    <sheetView showGridLines="0" tabSelected="1" topLeftCell="A13" workbookViewId="0">
      <selection activeCell="L26" sqref="L26"/>
    </sheetView>
  </sheetViews>
  <sheetFormatPr defaultRowHeight="18.75"/>
  <cols>
    <col min="1" max="1" width="1.7109375" style="1" customWidth="1"/>
    <col min="2" max="2" width="5.7109375" style="1" customWidth="1"/>
    <col min="3" max="4" width="5.28515625" style="1" customWidth="1"/>
    <col min="5" max="5" width="13.85546875" style="1" customWidth="1"/>
    <col min="6" max="6" width="15.7109375" style="1" customWidth="1"/>
    <col min="7" max="7" width="15.140625" style="1" customWidth="1"/>
    <col min="8" max="8" width="23.7109375" style="1" customWidth="1"/>
    <col min="9" max="9" width="16.5703125" style="1" customWidth="1"/>
    <col min="10" max="10" width="13.42578125" style="1" customWidth="1"/>
    <col min="11" max="11" width="0.85546875" style="1" customWidth="1"/>
    <col min="12" max="12" width="17.5703125" style="1" customWidth="1"/>
    <col min="13" max="13" width="2.42578125" style="14" customWidth="1"/>
    <col min="14" max="14" width="4.85546875" style="14" customWidth="1"/>
    <col min="15" max="16384" width="9.140625" style="14"/>
  </cols>
  <sheetData>
    <row r="1" spans="1:13" s="20" customFormat="1">
      <c r="A1" s="2"/>
      <c r="B1" s="2" t="s">
        <v>0</v>
      </c>
      <c r="C1" s="3">
        <v>20.399999999999999</v>
      </c>
      <c r="D1" s="2" t="s">
        <v>47</v>
      </c>
      <c r="E1" s="2"/>
      <c r="F1" s="2"/>
      <c r="G1" s="2"/>
      <c r="H1" s="2"/>
      <c r="I1" s="2"/>
      <c r="J1" s="2"/>
      <c r="K1" s="2"/>
      <c r="L1" s="2"/>
    </row>
    <row r="2" spans="1:13" s="21" customFormat="1">
      <c r="A2" s="5"/>
      <c r="B2" s="2" t="s">
        <v>5</v>
      </c>
      <c r="C2" s="3">
        <v>20.399999999999999</v>
      </c>
      <c r="D2" s="2" t="s">
        <v>48</v>
      </c>
      <c r="E2" s="5"/>
      <c r="F2" s="5"/>
      <c r="G2" s="5"/>
      <c r="H2" s="5"/>
      <c r="I2" s="5"/>
      <c r="J2" s="5"/>
      <c r="K2" s="5"/>
      <c r="L2" s="5"/>
    </row>
    <row r="3" spans="1:13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3" s="9" customFormat="1" ht="20.25" customHeight="1">
      <c r="A4" s="22"/>
      <c r="B4" s="22"/>
      <c r="C4" s="22"/>
      <c r="D4" s="22"/>
      <c r="E4" s="23"/>
      <c r="F4" s="24"/>
      <c r="G4" s="24"/>
      <c r="H4" s="25" t="s">
        <v>7</v>
      </c>
      <c r="I4" s="24"/>
      <c r="J4" s="26"/>
      <c r="K4" s="41" t="s">
        <v>4</v>
      </c>
      <c r="L4" s="42"/>
    </row>
    <row r="5" spans="1:13" s="9" customFormat="1" ht="20.25" customHeight="1">
      <c r="A5" s="52"/>
      <c r="B5" s="52"/>
      <c r="C5" s="52"/>
      <c r="D5" s="52"/>
      <c r="E5" s="17" t="s">
        <v>8</v>
      </c>
      <c r="F5" s="17" t="s">
        <v>9</v>
      </c>
      <c r="G5" s="27" t="s">
        <v>10</v>
      </c>
      <c r="H5" s="19" t="s">
        <v>11</v>
      </c>
      <c r="I5" s="27" t="s">
        <v>12</v>
      </c>
      <c r="J5" s="27" t="s">
        <v>13</v>
      </c>
      <c r="K5" s="43"/>
      <c r="L5" s="44"/>
      <c r="M5" s="19"/>
    </row>
    <row r="6" spans="1:13" s="9" customFormat="1" ht="20.25" customHeight="1">
      <c r="A6" s="52" t="s">
        <v>3</v>
      </c>
      <c r="B6" s="52"/>
      <c r="C6" s="52"/>
      <c r="D6" s="52"/>
      <c r="E6" s="17" t="s">
        <v>14</v>
      </c>
      <c r="F6" s="17" t="s">
        <v>14</v>
      </c>
      <c r="G6" s="27" t="s">
        <v>15</v>
      </c>
      <c r="H6" s="19" t="s">
        <v>16</v>
      </c>
      <c r="I6" s="27" t="s">
        <v>17</v>
      </c>
      <c r="J6" s="27" t="s">
        <v>18</v>
      </c>
      <c r="K6" s="43"/>
      <c r="L6" s="44"/>
    </row>
    <row r="7" spans="1:13" s="9" customFormat="1" ht="17.25">
      <c r="E7" s="17" t="s">
        <v>19</v>
      </c>
      <c r="F7" s="17" t="s">
        <v>20</v>
      </c>
      <c r="G7" s="27" t="s">
        <v>21</v>
      </c>
      <c r="H7" s="19" t="s">
        <v>22</v>
      </c>
      <c r="I7" s="27" t="s">
        <v>23</v>
      </c>
      <c r="J7" s="27" t="s">
        <v>24</v>
      </c>
      <c r="K7" s="43"/>
      <c r="L7" s="44"/>
    </row>
    <row r="8" spans="1:13" s="9" customFormat="1" ht="17.25">
      <c r="E8" s="17" t="s">
        <v>25</v>
      </c>
      <c r="F8" s="17" t="s">
        <v>25</v>
      </c>
      <c r="G8" s="27" t="s">
        <v>25</v>
      </c>
      <c r="H8" s="19" t="s">
        <v>26</v>
      </c>
      <c r="I8" s="27" t="s">
        <v>27</v>
      </c>
      <c r="J8" s="27" t="s">
        <v>28</v>
      </c>
      <c r="K8" s="43"/>
      <c r="L8" s="44"/>
    </row>
    <row r="9" spans="1:13" s="9" customFormat="1" ht="17.25">
      <c r="A9" s="11"/>
      <c r="B9" s="11"/>
      <c r="C9" s="11"/>
      <c r="D9" s="11"/>
      <c r="E9" s="16"/>
      <c r="F9" s="11"/>
      <c r="G9" s="16"/>
      <c r="H9" s="28" t="s">
        <v>25</v>
      </c>
      <c r="I9" s="28" t="s">
        <v>25</v>
      </c>
      <c r="J9" s="28"/>
      <c r="K9" s="45"/>
      <c r="L9" s="46"/>
    </row>
    <row r="10" spans="1:13" s="9" customFormat="1" ht="3" customHeight="1">
      <c r="E10" s="7"/>
      <c r="G10" s="15"/>
      <c r="H10" s="18"/>
      <c r="I10" s="19"/>
      <c r="J10" s="17"/>
      <c r="K10" s="17"/>
      <c r="L10" s="19"/>
    </row>
    <row r="11" spans="1:13" s="9" customFormat="1" ht="32.1" customHeight="1">
      <c r="A11" s="48" t="s">
        <v>1</v>
      </c>
      <c r="B11" s="48"/>
      <c r="C11" s="48"/>
      <c r="D11" s="51"/>
      <c r="E11" s="35">
        <f>SUM(E12:E19)</f>
        <v>27408000</v>
      </c>
      <c r="F11" s="35">
        <f t="shared" ref="F11:J11" si="0">SUM(F12:F19)</f>
        <v>14005429</v>
      </c>
      <c r="G11" s="35">
        <f t="shared" si="0"/>
        <v>8145971</v>
      </c>
      <c r="H11" s="35">
        <f t="shared" si="0"/>
        <v>6291021</v>
      </c>
      <c r="I11" s="35">
        <f t="shared" si="0"/>
        <v>6808335</v>
      </c>
      <c r="J11" s="35">
        <f t="shared" si="0"/>
        <v>31450</v>
      </c>
      <c r="K11" s="47" t="s">
        <v>2</v>
      </c>
      <c r="L11" s="48"/>
    </row>
    <row r="12" spans="1:13" s="9" customFormat="1" ht="32.1" customHeight="1">
      <c r="A12" s="33"/>
      <c r="B12" s="49" t="s">
        <v>6</v>
      </c>
      <c r="C12" s="49"/>
      <c r="D12" s="50"/>
      <c r="E12" s="36">
        <v>19396800</v>
      </c>
      <c r="F12" s="36">
        <v>9457297</v>
      </c>
      <c r="G12" s="36">
        <v>4928156</v>
      </c>
      <c r="H12" s="36">
        <v>3328651</v>
      </c>
      <c r="I12" s="36">
        <v>6394426</v>
      </c>
      <c r="J12" s="37">
        <v>18525</v>
      </c>
      <c r="K12" s="38"/>
      <c r="L12" s="10" t="s">
        <v>36</v>
      </c>
    </row>
    <row r="13" spans="1:13" s="9" customFormat="1" ht="32.1" customHeight="1">
      <c r="A13" s="33"/>
      <c r="B13" s="49" t="s">
        <v>29</v>
      </c>
      <c r="C13" s="49"/>
      <c r="D13" s="50"/>
      <c r="E13" s="36">
        <v>6084000</v>
      </c>
      <c r="F13" s="36">
        <v>3456782</v>
      </c>
      <c r="G13" s="37">
        <v>2334150</v>
      </c>
      <c r="H13" s="39">
        <v>2788630</v>
      </c>
      <c r="I13" s="38">
        <v>235924</v>
      </c>
      <c r="J13" s="37">
        <v>10228</v>
      </c>
      <c r="K13" s="38"/>
      <c r="L13" s="9" t="s">
        <v>37</v>
      </c>
    </row>
    <row r="14" spans="1:13" s="9" customFormat="1" ht="32.1" customHeight="1">
      <c r="A14" s="33"/>
      <c r="B14" s="49" t="s">
        <v>30</v>
      </c>
      <c r="C14" s="49"/>
      <c r="D14" s="50"/>
      <c r="E14" s="36">
        <f>1200*365</f>
        <v>438000</v>
      </c>
      <c r="F14" s="36">
        <f>220*365</f>
        <v>80300</v>
      </c>
      <c r="G14" s="37">
        <f>161*365</f>
        <v>58765</v>
      </c>
      <c r="H14" s="39">
        <f>58*365</f>
        <v>21170</v>
      </c>
      <c r="I14" s="37">
        <f>59*365</f>
        <v>21535</v>
      </c>
      <c r="J14" s="37">
        <f>217</f>
        <v>217</v>
      </c>
      <c r="K14" s="38"/>
      <c r="L14" s="9" t="s">
        <v>38</v>
      </c>
    </row>
    <row r="15" spans="1:13" s="9" customFormat="1" ht="32.1" customHeight="1">
      <c r="A15" s="33"/>
      <c r="B15" s="49" t="s">
        <v>31</v>
      </c>
      <c r="C15" s="49"/>
      <c r="D15" s="50"/>
      <c r="E15" s="36" t="s">
        <v>44</v>
      </c>
      <c r="F15" s="36" t="s">
        <v>44</v>
      </c>
      <c r="G15" s="37" t="s">
        <v>44</v>
      </c>
      <c r="H15" s="39" t="s">
        <v>44</v>
      </c>
      <c r="I15" s="38" t="s">
        <v>44</v>
      </c>
      <c r="J15" s="37" t="s">
        <v>44</v>
      </c>
      <c r="K15" s="40"/>
      <c r="L15" s="9" t="s">
        <v>39</v>
      </c>
    </row>
    <row r="16" spans="1:13" s="9" customFormat="1" ht="32.1" customHeight="1">
      <c r="A16" s="33"/>
      <c r="B16" s="10" t="s">
        <v>32</v>
      </c>
      <c r="C16" s="6"/>
      <c r="D16" s="29"/>
      <c r="E16" s="36">
        <f>1680*365</f>
        <v>613200</v>
      </c>
      <c r="F16" s="36">
        <f>1470*365</f>
        <v>536550</v>
      </c>
      <c r="G16" s="37">
        <f>1226*365</f>
        <v>447490</v>
      </c>
      <c r="H16" s="39">
        <f>221*365</f>
        <v>80665</v>
      </c>
      <c r="I16" s="38">
        <f>224*265</f>
        <v>59360</v>
      </c>
      <c r="J16" s="37">
        <v>1307</v>
      </c>
      <c r="K16" s="38"/>
      <c r="L16" s="9" t="s">
        <v>40</v>
      </c>
    </row>
    <row r="17" spans="1:12" s="9" customFormat="1" ht="32.1" customHeight="1">
      <c r="A17" s="33"/>
      <c r="B17" s="10" t="s">
        <v>33</v>
      </c>
      <c r="C17" s="34"/>
      <c r="D17" s="34"/>
      <c r="E17" s="36">
        <f>2400*365</f>
        <v>876000</v>
      </c>
      <c r="F17" s="36">
        <f>1300*365</f>
        <v>474500</v>
      </c>
      <c r="G17" s="37">
        <f>1034*365</f>
        <v>377410</v>
      </c>
      <c r="H17" s="39">
        <f>197*365</f>
        <v>71905</v>
      </c>
      <c r="I17" s="38">
        <f>266*365</f>
        <v>97090</v>
      </c>
      <c r="J17" s="37">
        <f>1173</f>
        <v>1173</v>
      </c>
      <c r="K17" s="38"/>
      <c r="L17" s="9" t="s">
        <v>41</v>
      </c>
    </row>
    <row r="18" spans="1:12" s="9" customFormat="1" ht="32.1" customHeight="1">
      <c r="B18" s="10" t="s">
        <v>34</v>
      </c>
      <c r="C18" s="34"/>
      <c r="D18" s="34"/>
      <c r="E18" s="36" t="s">
        <v>44</v>
      </c>
      <c r="F18" s="36" t="s">
        <v>44</v>
      </c>
      <c r="G18" s="37" t="s">
        <v>44</v>
      </c>
      <c r="H18" s="39" t="s">
        <v>44</v>
      </c>
      <c r="I18" s="38" t="s">
        <v>44</v>
      </c>
      <c r="J18" s="37" t="s">
        <v>44</v>
      </c>
      <c r="K18" s="38"/>
      <c r="L18" s="9" t="s">
        <v>42</v>
      </c>
    </row>
    <row r="19" spans="1:12" s="9" customFormat="1" ht="32.1" customHeight="1">
      <c r="B19" s="10" t="s">
        <v>35</v>
      </c>
      <c r="C19" s="34"/>
      <c r="D19" s="34"/>
      <c r="E19" s="36" t="s">
        <v>44</v>
      </c>
      <c r="F19" s="36" t="s">
        <v>44</v>
      </c>
      <c r="G19" s="37" t="s">
        <v>44</v>
      </c>
      <c r="H19" s="39" t="s">
        <v>44</v>
      </c>
      <c r="I19" s="38" t="s">
        <v>44</v>
      </c>
      <c r="J19" s="37" t="s">
        <v>44</v>
      </c>
      <c r="K19" s="38"/>
      <c r="L19" s="9" t="s">
        <v>43</v>
      </c>
    </row>
    <row r="20" spans="1:12" s="9" customFormat="1" ht="15" customHeight="1">
      <c r="D20" s="8"/>
      <c r="E20" s="30"/>
      <c r="F20" s="30"/>
      <c r="G20" s="30"/>
      <c r="H20" s="30"/>
      <c r="I20" s="30"/>
      <c r="J20" s="31"/>
      <c r="K20" s="32"/>
    </row>
    <row r="21" spans="1:12" s="9" customFormat="1" ht="3" customHeight="1">
      <c r="A21" s="11"/>
      <c r="B21" s="11"/>
      <c r="C21" s="11"/>
      <c r="D21" s="12"/>
      <c r="E21" s="13"/>
      <c r="F21" s="13"/>
      <c r="G21" s="16"/>
      <c r="H21" s="12"/>
      <c r="I21" s="11"/>
      <c r="J21" s="13"/>
      <c r="K21" s="13"/>
      <c r="L21" s="11"/>
    </row>
    <row r="22" spans="1:12" s="9" customFormat="1" ht="5.0999999999999996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9" customFormat="1" ht="17.25">
      <c r="A23" s="4"/>
      <c r="B23" s="4" t="s">
        <v>46</v>
      </c>
      <c r="C23" s="4"/>
      <c r="D23" s="4"/>
      <c r="E23" s="4"/>
      <c r="F23" s="4"/>
      <c r="G23" s="4"/>
      <c r="H23" s="4" t="s">
        <v>45</v>
      </c>
      <c r="I23" s="4"/>
      <c r="J23" s="4"/>
      <c r="K23" s="4"/>
      <c r="L23" s="4"/>
    </row>
    <row r="24" spans="1:12" ht="13.5" customHeight="1"/>
  </sheetData>
  <mergeCells count="9">
    <mergeCell ref="K4:L9"/>
    <mergeCell ref="K11:L11"/>
    <mergeCell ref="B15:D15"/>
    <mergeCell ref="A11:D11"/>
    <mergeCell ref="A5:D5"/>
    <mergeCell ref="A6:D6"/>
    <mergeCell ref="B12:D12"/>
    <mergeCell ref="B13:D13"/>
    <mergeCell ref="B14:D14"/>
  </mergeCells>
  <phoneticPr fontId="7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2017-09-07T11:35:54Z</cp:lastPrinted>
  <dcterms:created xsi:type="dcterms:W3CDTF">2004-08-16T17:13:42Z</dcterms:created>
  <dcterms:modified xsi:type="dcterms:W3CDTF">2017-09-30T00:41:15Z</dcterms:modified>
</cp:coreProperties>
</file>