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รายงานสถิติจังหวัดนนทบุรี\รายงานสถิติจังหวัด 60\report60--------------\report60\"/>
    </mc:Choice>
  </mc:AlternateContent>
  <bookViews>
    <workbookView xWindow="0" yWindow="0" windowWidth="19200" windowHeight="11595"/>
  </bookViews>
  <sheets>
    <sheet name="T-3.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8" i="1" l="1"/>
  <c r="N18" i="1"/>
  <c r="K18" i="1"/>
  <c r="H18" i="1"/>
  <c r="G18" i="1"/>
  <c r="F18" i="1"/>
  <c r="E18" i="1"/>
  <c r="Q17" i="1"/>
  <c r="N17" i="1"/>
  <c r="K17" i="1"/>
  <c r="H17" i="1"/>
  <c r="G17" i="1"/>
  <c r="F17" i="1"/>
  <c r="E17" i="1" s="1"/>
  <c r="Q16" i="1"/>
  <c r="N16" i="1"/>
  <c r="K16" i="1"/>
  <c r="H16" i="1"/>
  <c r="G16" i="1"/>
  <c r="E16" i="1" s="1"/>
  <c r="F16" i="1"/>
  <c r="Q15" i="1"/>
  <c r="N15" i="1"/>
  <c r="K15" i="1"/>
  <c r="H15" i="1"/>
  <c r="G15" i="1"/>
  <c r="F15" i="1"/>
  <c r="E15" i="1" s="1"/>
  <c r="S14" i="1"/>
  <c r="Q14" i="1" s="1"/>
  <c r="N14" i="1"/>
  <c r="K14" i="1"/>
  <c r="H14" i="1"/>
  <c r="F14" i="1"/>
  <c r="S13" i="1"/>
  <c r="Q13" i="1" s="1"/>
  <c r="Q12" i="1" s="1"/>
  <c r="N13" i="1"/>
  <c r="N12" i="1" s="1"/>
  <c r="K13" i="1"/>
  <c r="H13" i="1"/>
  <c r="H12" i="1" s="1"/>
  <c r="F13" i="1"/>
  <c r="F12" i="1" s="1"/>
  <c r="S12" i="1"/>
  <c r="R12" i="1"/>
  <c r="P12" i="1"/>
  <c r="O12" i="1"/>
  <c r="M12" i="1"/>
  <c r="L12" i="1"/>
  <c r="K12" i="1"/>
  <c r="J12" i="1"/>
  <c r="I12" i="1"/>
  <c r="G13" i="1" l="1"/>
  <c r="G12" i="1" s="1"/>
  <c r="G14" i="1"/>
  <c r="E14" i="1" s="1"/>
  <c r="E13" i="1" l="1"/>
  <c r="E12" i="1" s="1"/>
</calcChain>
</file>

<file path=xl/sharedStrings.xml><?xml version="1.0" encoding="utf-8"?>
<sst xmlns="http://schemas.openxmlformats.org/spreadsheetml/2006/main" count="69" uniqueCount="41">
  <si>
    <t xml:space="preserve">ตาราง     </t>
  </si>
  <si>
    <t>นักเรียน จำแนกตามสังกัด และเพศ เป็นรายอำเภอ ปีการศึกษา 2559</t>
  </si>
  <si>
    <t xml:space="preserve">Table </t>
  </si>
  <si>
    <t>Student by Jurisdiction, Sex and District: Academic Year 2016</t>
  </si>
  <si>
    <t>อำเภอ</t>
  </si>
  <si>
    <t>สังกัด Jurisdiction</t>
  </si>
  <si>
    <t>District</t>
  </si>
  <si>
    <t>สำนักบริหารงาน</t>
  </si>
  <si>
    <t>สนง.คณะกรรมการ</t>
  </si>
  <si>
    <t>คณะกรรมการส่งเสริม</t>
  </si>
  <si>
    <t>การศึกษาขั้นพื้นฐาน</t>
  </si>
  <si>
    <t>การศึกษาเอกชน</t>
  </si>
  <si>
    <t>กรมส่งเสริมการปกครองท้องถิ่น</t>
  </si>
  <si>
    <t>รวม</t>
  </si>
  <si>
    <t>Office of the Basic</t>
  </si>
  <si>
    <t>Office of the Private</t>
  </si>
  <si>
    <t xml:space="preserve">Department of Local </t>
  </si>
  <si>
    <t xml:space="preserve">อื่น ๆ </t>
  </si>
  <si>
    <t>Total</t>
  </si>
  <si>
    <t>Education Commission</t>
  </si>
  <si>
    <t>Administration</t>
  </si>
  <si>
    <t>Others</t>
  </si>
  <si>
    <t>ชาย</t>
  </si>
  <si>
    <t>หญิง</t>
  </si>
  <si>
    <t>Male</t>
  </si>
  <si>
    <t>Female</t>
  </si>
  <si>
    <t>รวมยอด</t>
  </si>
  <si>
    <t xml:space="preserve">    เมืองนนทบุรี</t>
  </si>
  <si>
    <t xml:space="preserve"> Mueang Nonthaburi</t>
  </si>
  <si>
    <t xml:space="preserve">    บางกรวย</t>
  </si>
  <si>
    <t xml:space="preserve"> Bang Kruai</t>
  </si>
  <si>
    <t xml:space="preserve">    บางใหญ่</t>
  </si>
  <si>
    <t xml:space="preserve"> Bang Yai</t>
  </si>
  <si>
    <t xml:space="preserve">    บางบัวทอง</t>
  </si>
  <si>
    <t xml:space="preserve"> Bang Bua Thong</t>
  </si>
  <si>
    <t xml:space="preserve">    ไทรน้อย</t>
  </si>
  <si>
    <t xml:space="preserve"> Sai Noi</t>
  </si>
  <si>
    <t xml:space="preserve">    ปากเกร็ด</t>
  </si>
  <si>
    <t xml:space="preserve"> Pak Kret</t>
  </si>
  <si>
    <t xml:space="preserve">     ที่มา:  สำนักงานเขตพื้นที่การศึกษาประถมศึกษานนทบุรี เขต 1, 2</t>
  </si>
  <si>
    <t>Source: Nonthaburi Primary Educational Service Area Office, Area 1,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</si>
</sst>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1" xfId="0" applyFont="1" applyBorder="1"/>
    <xf numFmtId="0" fontId="2" fillId="0" borderId="0" xfId="0" applyFont="1"/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/>
    </xf>
    <xf numFmtId="0" fontId="3" fillId="0" borderId="0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0" xfId="0" applyFont="1"/>
    <xf numFmtId="0" fontId="3" fillId="0" borderId="0" xfId="0" applyFont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4" xfId="0" applyFont="1" applyBorder="1"/>
    <xf numFmtId="0" fontId="3" fillId="0" borderId="5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shrinkToFit="1"/>
    </xf>
    <xf numFmtId="41" fontId="4" fillId="0" borderId="0" xfId="0" applyNumberFormat="1" applyFont="1" applyBorder="1" applyAlignment="1">
      <alignment horizontal="center" vertical="center"/>
    </xf>
    <xf numFmtId="41" fontId="4" fillId="0" borderId="5" xfId="0" applyNumberFormat="1" applyFont="1" applyBorder="1" applyAlignment="1">
      <alignment horizontal="center" vertical="center"/>
    </xf>
    <xf numFmtId="41" fontId="5" fillId="0" borderId="11" xfId="0" applyNumberFormat="1" applyFont="1" applyBorder="1" applyAlignment="1">
      <alignment horizontal="right" vertical="center"/>
    </xf>
    <xf numFmtId="41" fontId="4" fillId="0" borderId="2" xfId="0" applyNumberFormat="1" applyFont="1" applyBorder="1" applyAlignment="1">
      <alignment horizontal="center" vertical="center"/>
    </xf>
    <xf numFmtId="0" fontId="4" fillId="0" borderId="0" xfId="0" applyFont="1"/>
    <xf numFmtId="41" fontId="3" fillId="0" borderId="0" xfId="0" applyNumberFormat="1" applyFont="1" applyBorder="1" applyAlignment="1">
      <alignment horizontal="left" vertical="center"/>
    </xf>
    <xf numFmtId="41" fontId="3" fillId="0" borderId="5" xfId="0" applyNumberFormat="1" applyFont="1" applyBorder="1" applyAlignment="1">
      <alignment horizontal="left" vertical="center"/>
    </xf>
    <xf numFmtId="41" fontId="6" fillId="0" borderId="11" xfId="0" applyNumberFormat="1" applyFont="1" applyBorder="1" applyAlignment="1">
      <alignment horizontal="right" vertical="center"/>
    </xf>
    <xf numFmtId="41" fontId="3" fillId="0" borderId="0" xfId="0" applyNumberFormat="1" applyFont="1"/>
    <xf numFmtId="41" fontId="3" fillId="0" borderId="1" xfId="0" applyNumberFormat="1" applyFont="1" applyBorder="1" applyAlignment="1">
      <alignment horizontal="left" vertical="center"/>
    </xf>
    <xf numFmtId="41" fontId="3" fillId="0" borderId="10" xfId="0" applyNumberFormat="1" applyFont="1" applyBorder="1" applyAlignment="1">
      <alignment horizontal="left" vertical="center"/>
    </xf>
    <xf numFmtId="41" fontId="6" fillId="0" borderId="13" xfId="0" applyNumberFormat="1" applyFont="1" applyBorder="1" applyAlignment="1">
      <alignment horizontal="right" vertical="center"/>
    </xf>
    <xf numFmtId="41" fontId="3" fillId="0" borderId="13" xfId="0" applyNumberFormat="1" applyFont="1" applyBorder="1"/>
    <xf numFmtId="41" fontId="3" fillId="0" borderId="6" xfId="0" applyNumberFormat="1" applyFont="1" applyBorder="1"/>
    <xf numFmtId="41" fontId="3" fillId="0" borderId="1" xfId="0" applyNumberFormat="1" applyFont="1" applyBorder="1"/>
    <xf numFmtId="0" fontId="7" fillId="0" borderId="0" xfId="0" applyFont="1"/>
    <xf numFmtId="0" fontId="7" fillId="0" borderId="0" xfId="0" applyFont="1" applyBorder="1"/>
    <xf numFmtId="0" fontId="6" fillId="0" borderId="0" xfId="0" applyFont="1"/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3" tint="0.59999389629810485"/>
  </sheetPr>
  <dimension ref="A1:T25"/>
  <sheetViews>
    <sheetView showGridLines="0" tabSelected="1" zoomScaleNormal="100" workbookViewId="0">
      <selection activeCell="N22" sqref="N22"/>
    </sheetView>
  </sheetViews>
  <sheetFormatPr defaultRowHeight="18.75" x14ac:dyDescent="0.3"/>
  <cols>
    <col min="1" max="1" width="1.7109375" style="5" customWidth="1"/>
    <col min="2" max="2" width="6.140625" style="5" customWidth="1"/>
    <col min="3" max="3" width="4.140625" style="5" customWidth="1"/>
    <col min="4" max="4" width="5.85546875" style="5" customWidth="1"/>
    <col min="5" max="5" width="7.42578125" style="5" bestFit="1" customWidth="1"/>
    <col min="6" max="19" width="6.85546875" style="5" customWidth="1"/>
    <col min="20" max="20" width="20" style="5" customWidth="1"/>
    <col min="21" max="21" width="2.28515625" style="5" customWidth="1"/>
    <col min="22" max="22" width="4.140625" style="5" customWidth="1"/>
    <col min="23" max="16384" width="9.140625" style="5"/>
  </cols>
  <sheetData>
    <row r="1" spans="1:20" s="1" customFormat="1" x14ac:dyDescent="0.3">
      <c r="B1" s="1" t="s">
        <v>0</v>
      </c>
      <c r="C1" s="2">
        <v>3.6</v>
      </c>
      <c r="D1" s="1" t="s">
        <v>1</v>
      </c>
    </row>
    <row r="2" spans="1:20" s="3" customFormat="1" x14ac:dyDescent="0.3">
      <c r="B2" s="3" t="s">
        <v>2</v>
      </c>
      <c r="C2" s="2">
        <v>3.6</v>
      </c>
      <c r="D2" s="3" t="s">
        <v>3</v>
      </c>
    </row>
    <row r="3" spans="1:20" ht="3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20" s="17" customFormat="1" ht="15.75" x14ac:dyDescent="0.25">
      <c r="A4" s="6" t="s">
        <v>4</v>
      </c>
      <c r="B4" s="6"/>
      <c r="C4" s="6"/>
      <c r="D4" s="7"/>
      <c r="E4" s="8"/>
      <c r="F4" s="9"/>
      <c r="G4" s="10"/>
      <c r="H4" s="11" t="s">
        <v>5</v>
      </c>
      <c r="I4" s="12"/>
      <c r="J4" s="12"/>
      <c r="K4" s="12"/>
      <c r="L4" s="12"/>
      <c r="M4" s="12"/>
      <c r="N4" s="13"/>
      <c r="O4" s="13"/>
      <c r="P4" s="13"/>
      <c r="Q4" s="14"/>
      <c r="R4" s="14"/>
      <c r="S4" s="15"/>
      <c r="T4" s="16" t="s">
        <v>6</v>
      </c>
    </row>
    <row r="5" spans="1:20" s="17" customFormat="1" ht="15.75" x14ac:dyDescent="0.25">
      <c r="A5" s="18"/>
      <c r="B5" s="18"/>
      <c r="C5" s="18"/>
      <c r="D5" s="19"/>
      <c r="E5" s="20"/>
      <c r="F5" s="9"/>
      <c r="G5" s="10"/>
      <c r="H5" s="20"/>
      <c r="I5" s="9"/>
      <c r="J5" s="21"/>
      <c r="K5" s="22"/>
      <c r="L5" s="23" t="s">
        <v>7</v>
      </c>
      <c r="M5" s="22"/>
      <c r="N5" s="24"/>
      <c r="O5" s="25"/>
      <c r="P5" s="26"/>
      <c r="Q5" s="9"/>
      <c r="R5" s="9"/>
      <c r="S5" s="21"/>
      <c r="T5" s="27"/>
    </row>
    <row r="6" spans="1:20" s="17" customFormat="1" ht="15.75" x14ac:dyDescent="0.25">
      <c r="A6" s="18"/>
      <c r="B6" s="18"/>
      <c r="C6" s="18"/>
      <c r="D6" s="19"/>
      <c r="E6" s="28"/>
      <c r="F6" s="29"/>
      <c r="G6" s="30"/>
      <c r="H6" s="31"/>
      <c r="I6" s="23" t="s">
        <v>8</v>
      </c>
      <c r="J6" s="32"/>
      <c r="K6" s="22"/>
      <c r="L6" s="23" t="s">
        <v>9</v>
      </c>
      <c r="M6" s="22"/>
      <c r="N6" s="33"/>
      <c r="O6" s="13"/>
      <c r="P6" s="34"/>
      <c r="Q6" s="29"/>
      <c r="R6" s="29"/>
      <c r="S6" s="30"/>
      <c r="T6" s="27"/>
    </row>
    <row r="7" spans="1:20" s="17" customFormat="1" ht="15.75" x14ac:dyDescent="0.25">
      <c r="A7" s="18"/>
      <c r="B7" s="18"/>
      <c r="C7" s="18"/>
      <c r="D7" s="19"/>
      <c r="E7" s="28"/>
      <c r="F7" s="29"/>
      <c r="G7" s="30"/>
      <c r="H7" s="31"/>
      <c r="I7" s="23" t="s">
        <v>10</v>
      </c>
      <c r="J7" s="32"/>
      <c r="K7" s="22"/>
      <c r="L7" s="23" t="s">
        <v>11</v>
      </c>
      <c r="M7" s="22"/>
      <c r="N7" s="28" t="s">
        <v>12</v>
      </c>
      <c r="O7" s="29"/>
      <c r="P7" s="30"/>
      <c r="Q7" s="29"/>
      <c r="R7" s="29"/>
      <c r="S7" s="30"/>
      <c r="T7" s="27"/>
    </row>
    <row r="8" spans="1:20" s="17" customFormat="1" ht="15.75" x14ac:dyDescent="0.25">
      <c r="A8" s="18"/>
      <c r="B8" s="18"/>
      <c r="C8" s="18"/>
      <c r="D8" s="19"/>
      <c r="E8" s="28" t="s">
        <v>13</v>
      </c>
      <c r="F8" s="29"/>
      <c r="G8" s="30"/>
      <c r="H8" s="31"/>
      <c r="I8" s="23" t="s">
        <v>14</v>
      </c>
      <c r="J8" s="32"/>
      <c r="K8" s="22"/>
      <c r="L8" s="23" t="s">
        <v>15</v>
      </c>
      <c r="M8" s="22"/>
      <c r="N8" s="28" t="s">
        <v>16</v>
      </c>
      <c r="O8" s="29"/>
      <c r="P8" s="30"/>
      <c r="Q8" s="29" t="s">
        <v>17</v>
      </c>
      <c r="R8" s="29"/>
      <c r="S8" s="30"/>
      <c r="T8" s="27"/>
    </row>
    <row r="9" spans="1:20" s="17" customFormat="1" ht="15.75" x14ac:dyDescent="0.25">
      <c r="A9" s="18"/>
      <c r="B9" s="18"/>
      <c r="C9" s="18"/>
      <c r="D9" s="19"/>
      <c r="E9" s="35" t="s">
        <v>18</v>
      </c>
      <c r="F9" s="36"/>
      <c r="G9" s="37"/>
      <c r="H9" s="38"/>
      <c r="I9" s="39" t="s">
        <v>19</v>
      </c>
      <c r="J9" s="40"/>
      <c r="K9" s="41"/>
      <c r="L9" s="42" t="s">
        <v>19</v>
      </c>
      <c r="M9" s="41"/>
      <c r="N9" s="35" t="s">
        <v>20</v>
      </c>
      <c r="O9" s="36"/>
      <c r="P9" s="37"/>
      <c r="Q9" s="35" t="s">
        <v>21</v>
      </c>
      <c r="R9" s="36"/>
      <c r="S9" s="37"/>
      <c r="T9" s="27"/>
    </row>
    <row r="10" spans="1:20" s="17" customFormat="1" ht="15.75" x14ac:dyDescent="0.25">
      <c r="A10" s="18"/>
      <c r="B10" s="18"/>
      <c r="C10" s="18"/>
      <c r="D10" s="19"/>
      <c r="E10" s="43" t="s">
        <v>13</v>
      </c>
      <c r="F10" s="43" t="s">
        <v>22</v>
      </c>
      <c r="G10" s="10" t="s">
        <v>23</v>
      </c>
      <c r="H10" s="44" t="s">
        <v>13</v>
      </c>
      <c r="I10" s="44" t="s">
        <v>22</v>
      </c>
      <c r="J10" s="10" t="s">
        <v>23</v>
      </c>
      <c r="K10" s="44" t="s">
        <v>13</v>
      </c>
      <c r="L10" s="44" t="s">
        <v>22</v>
      </c>
      <c r="M10" s="10" t="s">
        <v>23</v>
      </c>
      <c r="N10" s="43" t="s">
        <v>13</v>
      </c>
      <c r="O10" s="10" t="s">
        <v>22</v>
      </c>
      <c r="P10" s="10" t="s">
        <v>23</v>
      </c>
      <c r="Q10" s="43" t="s">
        <v>13</v>
      </c>
      <c r="R10" s="43" t="s">
        <v>22</v>
      </c>
      <c r="S10" s="10" t="s">
        <v>23</v>
      </c>
      <c r="T10" s="27"/>
    </row>
    <row r="11" spans="1:20" s="17" customFormat="1" ht="15.75" x14ac:dyDescent="0.25">
      <c r="A11" s="45"/>
      <c r="B11" s="45"/>
      <c r="C11" s="45"/>
      <c r="D11" s="46"/>
      <c r="E11" s="47" t="s">
        <v>18</v>
      </c>
      <c r="F11" s="47" t="s">
        <v>24</v>
      </c>
      <c r="G11" s="48" t="s">
        <v>25</v>
      </c>
      <c r="H11" s="47" t="s">
        <v>18</v>
      </c>
      <c r="I11" s="47" t="s">
        <v>24</v>
      </c>
      <c r="J11" s="48" t="s">
        <v>25</v>
      </c>
      <c r="K11" s="47" t="s">
        <v>18</v>
      </c>
      <c r="L11" s="47" t="s">
        <v>24</v>
      </c>
      <c r="M11" s="48" t="s">
        <v>25</v>
      </c>
      <c r="N11" s="47" t="s">
        <v>18</v>
      </c>
      <c r="O11" s="48" t="s">
        <v>24</v>
      </c>
      <c r="P11" s="48" t="s">
        <v>25</v>
      </c>
      <c r="Q11" s="47" t="s">
        <v>18</v>
      </c>
      <c r="R11" s="47" t="s">
        <v>24</v>
      </c>
      <c r="S11" s="48" t="s">
        <v>25</v>
      </c>
      <c r="T11" s="49"/>
    </row>
    <row r="12" spans="1:20" s="54" customFormat="1" ht="20.25" customHeight="1" x14ac:dyDescent="0.25">
      <c r="A12" s="50" t="s">
        <v>26</v>
      </c>
      <c r="B12" s="50"/>
      <c r="C12" s="50"/>
      <c r="D12" s="51"/>
      <c r="E12" s="52">
        <f>SUM(E13:E18)</f>
        <v>123579</v>
      </c>
      <c r="F12" s="52">
        <f t="shared" ref="F12:S12" si="0">SUM(F13:F18)</f>
        <v>62742</v>
      </c>
      <c r="G12" s="52">
        <f t="shared" si="0"/>
        <v>60837</v>
      </c>
      <c r="H12" s="52">
        <f t="shared" si="0"/>
        <v>41442</v>
      </c>
      <c r="I12" s="52">
        <f t="shared" si="0"/>
        <v>21656</v>
      </c>
      <c r="J12" s="52">
        <f t="shared" si="0"/>
        <v>19786</v>
      </c>
      <c r="K12" s="52">
        <f t="shared" si="0"/>
        <v>63805</v>
      </c>
      <c r="L12" s="52">
        <f t="shared" si="0"/>
        <v>31815</v>
      </c>
      <c r="M12" s="52">
        <f t="shared" si="0"/>
        <v>31990</v>
      </c>
      <c r="N12" s="52">
        <f t="shared" si="0"/>
        <v>10535</v>
      </c>
      <c r="O12" s="52">
        <f t="shared" si="0"/>
        <v>5528</v>
      </c>
      <c r="P12" s="52">
        <f t="shared" si="0"/>
        <v>5007</v>
      </c>
      <c r="Q12" s="52">
        <f t="shared" si="0"/>
        <v>7797</v>
      </c>
      <c r="R12" s="52">
        <f t="shared" si="0"/>
        <v>3743</v>
      </c>
      <c r="S12" s="52">
        <f t="shared" si="0"/>
        <v>4054</v>
      </c>
      <c r="T12" s="53" t="s">
        <v>18</v>
      </c>
    </row>
    <row r="13" spans="1:20" s="17" customFormat="1" ht="20.25" customHeight="1" x14ac:dyDescent="0.25">
      <c r="A13" s="55" t="s">
        <v>27</v>
      </c>
      <c r="B13" s="55"/>
      <c r="C13" s="55"/>
      <c r="D13" s="56"/>
      <c r="E13" s="57">
        <f>+F13+G13</f>
        <v>35172</v>
      </c>
      <c r="F13" s="57">
        <f t="shared" ref="F13:G18" si="1">+I13+L13+O13+R13</f>
        <v>17955</v>
      </c>
      <c r="G13" s="57">
        <f t="shared" si="1"/>
        <v>17217</v>
      </c>
      <c r="H13" s="57">
        <f>+I13+J13</f>
        <v>14769</v>
      </c>
      <c r="I13" s="57">
        <v>7569</v>
      </c>
      <c r="J13" s="57">
        <v>7200</v>
      </c>
      <c r="K13" s="58">
        <f>+L13+M13</f>
        <v>6070</v>
      </c>
      <c r="L13" s="57">
        <v>3202</v>
      </c>
      <c r="M13" s="57">
        <v>2868</v>
      </c>
      <c r="N13" s="57">
        <f>+O13+P13</f>
        <v>6918</v>
      </c>
      <c r="O13" s="57">
        <v>3628</v>
      </c>
      <c r="P13" s="57">
        <v>3290</v>
      </c>
      <c r="Q13" s="57">
        <f>+R13+S13</f>
        <v>7415</v>
      </c>
      <c r="R13" s="57">
        <v>3556</v>
      </c>
      <c r="S13" s="57">
        <f>3809+50</f>
        <v>3859</v>
      </c>
      <c r="T13" s="55" t="s">
        <v>28</v>
      </c>
    </row>
    <row r="14" spans="1:20" s="17" customFormat="1" ht="20.25" customHeight="1" x14ac:dyDescent="0.25">
      <c r="A14" s="55" t="s">
        <v>29</v>
      </c>
      <c r="B14" s="55"/>
      <c r="C14" s="55"/>
      <c r="D14" s="56"/>
      <c r="E14" s="57">
        <f t="shared" ref="E14:E17" si="2">+F14+G14</f>
        <v>12158</v>
      </c>
      <c r="F14" s="57">
        <f t="shared" si="1"/>
        <v>6296</v>
      </c>
      <c r="G14" s="57">
        <f t="shared" si="1"/>
        <v>5862</v>
      </c>
      <c r="H14" s="57">
        <f t="shared" ref="H14:H18" si="3">+I14+J14</f>
        <v>2919</v>
      </c>
      <c r="I14" s="57">
        <v>1527</v>
      </c>
      <c r="J14" s="57">
        <v>1392</v>
      </c>
      <c r="K14" s="58">
        <f t="shared" ref="K14:K18" si="4">+L14+M14</f>
        <v>5240</v>
      </c>
      <c r="L14" s="57">
        <v>2682</v>
      </c>
      <c r="M14" s="57">
        <v>2558</v>
      </c>
      <c r="N14" s="57">
        <f>+O14+P14</f>
        <v>3617</v>
      </c>
      <c r="O14" s="57">
        <v>1900</v>
      </c>
      <c r="P14" s="57">
        <v>1717</v>
      </c>
      <c r="Q14" s="57">
        <f>+R14+S14</f>
        <v>382</v>
      </c>
      <c r="R14" s="57">
        <v>187</v>
      </c>
      <c r="S14" s="57">
        <f>145+50</f>
        <v>195</v>
      </c>
      <c r="T14" s="55" t="s">
        <v>30</v>
      </c>
    </row>
    <row r="15" spans="1:20" s="17" customFormat="1" ht="20.25" customHeight="1" x14ac:dyDescent="0.25">
      <c r="A15" s="55" t="s">
        <v>31</v>
      </c>
      <c r="B15" s="55"/>
      <c r="C15" s="55"/>
      <c r="D15" s="56"/>
      <c r="E15" s="57">
        <f t="shared" si="2"/>
        <v>6002</v>
      </c>
      <c r="F15" s="57">
        <f t="shared" si="1"/>
        <v>3121</v>
      </c>
      <c r="G15" s="57">
        <f>+J15+M15+P15+S15</f>
        <v>2881</v>
      </c>
      <c r="H15" s="57">
        <f t="shared" si="3"/>
        <v>4457</v>
      </c>
      <c r="I15" s="57">
        <v>2306</v>
      </c>
      <c r="J15" s="57">
        <v>2151</v>
      </c>
      <c r="K15" s="58">
        <f t="shared" si="4"/>
        <v>1545</v>
      </c>
      <c r="L15" s="57">
        <v>815</v>
      </c>
      <c r="M15" s="57">
        <v>730</v>
      </c>
      <c r="N15" s="58">
        <f t="shared" ref="N15:N18" si="5">+O15+P15</f>
        <v>0</v>
      </c>
      <c r="O15" s="57">
        <v>0</v>
      </c>
      <c r="P15" s="57">
        <v>0</v>
      </c>
      <c r="Q15" s="58">
        <f t="shared" ref="Q15:Q18" si="6">+R15+S15</f>
        <v>0</v>
      </c>
      <c r="R15" s="57">
        <v>0</v>
      </c>
      <c r="S15" s="57">
        <v>0</v>
      </c>
      <c r="T15" s="55" t="s">
        <v>32</v>
      </c>
    </row>
    <row r="16" spans="1:20" s="17" customFormat="1" ht="20.25" customHeight="1" x14ac:dyDescent="0.25">
      <c r="A16" s="55" t="s">
        <v>33</v>
      </c>
      <c r="B16" s="55"/>
      <c r="C16" s="55"/>
      <c r="D16" s="56"/>
      <c r="E16" s="57">
        <f t="shared" si="2"/>
        <v>27277</v>
      </c>
      <c r="F16" s="57">
        <f t="shared" si="1"/>
        <v>13947</v>
      </c>
      <c r="G16" s="57">
        <f t="shared" si="1"/>
        <v>13330</v>
      </c>
      <c r="H16" s="57">
        <f t="shared" si="3"/>
        <v>6131</v>
      </c>
      <c r="I16" s="57">
        <v>3260</v>
      </c>
      <c r="J16" s="57">
        <v>2871</v>
      </c>
      <c r="K16" s="58">
        <f>+L16+M16</f>
        <v>21146</v>
      </c>
      <c r="L16" s="57">
        <v>10687</v>
      </c>
      <c r="M16" s="57">
        <v>10459</v>
      </c>
      <c r="N16" s="58">
        <f t="shared" si="5"/>
        <v>0</v>
      </c>
      <c r="O16" s="57">
        <v>0</v>
      </c>
      <c r="P16" s="57">
        <v>0</v>
      </c>
      <c r="Q16" s="58">
        <f t="shared" si="6"/>
        <v>0</v>
      </c>
      <c r="R16" s="57">
        <v>0</v>
      </c>
      <c r="S16" s="57">
        <v>0</v>
      </c>
      <c r="T16" s="55" t="s">
        <v>34</v>
      </c>
    </row>
    <row r="17" spans="1:20" s="17" customFormat="1" ht="20.25" customHeight="1" x14ac:dyDescent="0.25">
      <c r="A17" s="55" t="s">
        <v>35</v>
      </c>
      <c r="B17" s="55"/>
      <c r="C17" s="55"/>
      <c r="D17" s="56"/>
      <c r="E17" s="57">
        <f t="shared" si="2"/>
        <v>5256</v>
      </c>
      <c r="F17" s="57">
        <f t="shared" si="1"/>
        <v>2782</v>
      </c>
      <c r="G17" s="57">
        <f t="shared" si="1"/>
        <v>2474</v>
      </c>
      <c r="H17" s="57">
        <f t="shared" si="3"/>
        <v>5256</v>
      </c>
      <c r="I17" s="57">
        <v>2782</v>
      </c>
      <c r="J17" s="57">
        <v>2474</v>
      </c>
      <c r="K17" s="58">
        <f t="shared" si="4"/>
        <v>0</v>
      </c>
      <c r="L17" s="57">
        <v>0</v>
      </c>
      <c r="M17" s="57">
        <v>0</v>
      </c>
      <c r="N17" s="58">
        <f t="shared" si="5"/>
        <v>0</v>
      </c>
      <c r="O17" s="57">
        <v>0</v>
      </c>
      <c r="P17" s="57">
        <v>0</v>
      </c>
      <c r="Q17" s="58">
        <f t="shared" si="6"/>
        <v>0</v>
      </c>
      <c r="R17" s="57">
        <v>0</v>
      </c>
      <c r="S17" s="57">
        <v>0</v>
      </c>
      <c r="T17" s="55" t="s">
        <v>36</v>
      </c>
    </row>
    <row r="18" spans="1:20" s="17" customFormat="1" ht="20.25" customHeight="1" x14ac:dyDescent="0.25">
      <c r="A18" s="59" t="s">
        <v>37</v>
      </c>
      <c r="B18" s="59"/>
      <c r="C18" s="59"/>
      <c r="D18" s="60"/>
      <c r="E18" s="61">
        <f>+F18+G18</f>
        <v>37714</v>
      </c>
      <c r="F18" s="61">
        <f t="shared" si="1"/>
        <v>18641</v>
      </c>
      <c r="G18" s="61">
        <f>+J18+M18+P18+S18</f>
        <v>19073</v>
      </c>
      <c r="H18" s="61">
        <f t="shared" si="3"/>
        <v>7910</v>
      </c>
      <c r="I18" s="61">
        <v>4212</v>
      </c>
      <c r="J18" s="61">
        <v>3698</v>
      </c>
      <c r="K18" s="62">
        <f t="shared" si="4"/>
        <v>29804</v>
      </c>
      <c r="L18" s="61">
        <v>14429</v>
      </c>
      <c r="M18" s="61">
        <v>15375</v>
      </c>
      <c r="N18" s="63">
        <f t="shared" si="5"/>
        <v>0</v>
      </c>
      <c r="O18" s="61">
        <v>0</v>
      </c>
      <c r="P18" s="61">
        <v>0</v>
      </c>
      <c r="Q18" s="64">
        <f t="shared" si="6"/>
        <v>0</v>
      </c>
      <c r="R18" s="61">
        <v>0</v>
      </c>
      <c r="S18" s="61">
        <v>0</v>
      </c>
      <c r="T18" s="59" t="s">
        <v>38</v>
      </c>
    </row>
    <row r="19" spans="1:20" ht="4.5" customHeight="1" x14ac:dyDescent="0.3"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6"/>
      <c r="N19" s="66"/>
      <c r="O19" s="65"/>
      <c r="P19" s="65"/>
      <c r="Q19" s="65"/>
      <c r="R19" s="65"/>
      <c r="S19" s="65"/>
      <c r="T19" s="65"/>
    </row>
    <row r="20" spans="1:20" s="67" customFormat="1" ht="18.75" customHeight="1" x14ac:dyDescent="0.25">
      <c r="B20" s="67" t="s">
        <v>39</v>
      </c>
      <c r="M20" s="67" t="s">
        <v>40</v>
      </c>
    </row>
    <row r="21" spans="1:20" x14ac:dyDescent="0.3"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</row>
    <row r="22" spans="1:20" x14ac:dyDescent="0.3"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</row>
    <row r="23" spans="1:20" x14ac:dyDescent="0.3"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</row>
    <row r="24" spans="1:20" x14ac:dyDescent="0.3">
      <c r="B24" s="68"/>
      <c r="C24" s="66"/>
      <c r="D24" s="66"/>
      <c r="E24" s="66"/>
      <c r="F24" s="66"/>
      <c r="G24" s="66"/>
      <c r="H24" s="66"/>
      <c r="I24" s="66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</row>
    <row r="25" spans="1:20" x14ac:dyDescent="0.3">
      <c r="B25" s="68"/>
      <c r="C25" s="68"/>
      <c r="D25" s="68"/>
      <c r="E25" s="68"/>
      <c r="F25" s="68"/>
      <c r="G25" s="68"/>
      <c r="H25" s="68"/>
      <c r="I25" s="68"/>
    </row>
  </sheetData>
  <mergeCells count="16">
    <mergeCell ref="N8:P8"/>
    <mergeCell ref="Q8:S8"/>
    <mergeCell ref="E9:G9"/>
    <mergeCell ref="N9:P9"/>
    <mergeCell ref="Q9:S9"/>
    <mergeCell ref="A12:D12"/>
    <mergeCell ref="A4:D11"/>
    <mergeCell ref="H4:S4"/>
    <mergeCell ref="T4:T11"/>
    <mergeCell ref="E6:G6"/>
    <mergeCell ref="N6:P6"/>
    <mergeCell ref="Q6:S6"/>
    <mergeCell ref="E7:G7"/>
    <mergeCell ref="N7:P7"/>
    <mergeCell ref="Q7:S7"/>
    <mergeCell ref="E8:G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T-3.6</vt:lpstr>
    </vt:vector>
  </TitlesOfParts>
  <Company>469-0016185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nontburi</dc:creator>
  <cp:lastModifiedBy>nontburi</cp:lastModifiedBy>
  <dcterms:created xsi:type="dcterms:W3CDTF">2019-07-04T08:33:20Z</dcterms:created>
  <dcterms:modified xsi:type="dcterms:W3CDTF">2019-07-04T08:33:21Z</dcterms:modified>
</cp:coreProperties>
</file>