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5970" activeTab="0"/>
  </bookViews>
  <sheets>
    <sheet name="TAB09" sheetId="1" r:id="rId1"/>
  </sheets>
  <definedNames/>
  <calcPr fullCalcOnLoad="1"/>
</workbook>
</file>

<file path=xl/sharedStrings.xml><?xml version="1.0" encoding="utf-8"?>
<sst xmlns="http://schemas.openxmlformats.org/spreadsheetml/2006/main" count="221" uniqueCount="44">
  <si>
    <t xml:space="preserve"> </t>
  </si>
  <si>
    <t xml:space="preserve">    ระดับบริหาร    </t>
  </si>
  <si>
    <t xml:space="preserve">   จำนวน    </t>
  </si>
  <si>
    <t>ร้อยละ</t>
  </si>
  <si>
    <t>รวม</t>
  </si>
  <si>
    <t>และผู้ช่วยหัวหน้าฝ่าย</t>
  </si>
  <si>
    <t>ระดับรองหัวหน้าฝ่าย</t>
  </si>
  <si>
    <t>ระดับใช้เทคนิค</t>
  </si>
  <si>
    <t>ระดับกลาง</t>
  </si>
  <si>
    <t>ระดับ</t>
  </si>
  <si>
    <t>ไม่ต้องใช้เทคนิค</t>
  </si>
  <si>
    <t>จังหวัด</t>
  </si>
  <si>
    <t>ชาย</t>
  </si>
  <si>
    <t>หญิง</t>
  </si>
  <si>
    <t>-</t>
  </si>
  <si>
    <t xml:space="preserve">กาญจนบุรี  </t>
  </si>
  <si>
    <t xml:space="preserve">จันทบุรี  </t>
  </si>
  <si>
    <t xml:space="preserve">ฉะเชิงเทรา </t>
  </si>
  <si>
    <t xml:space="preserve">ชลบุรี   </t>
  </si>
  <si>
    <t xml:space="preserve">ชัยนาท    </t>
  </si>
  <si>
    <t xml:space="preserve">ตราด    </t>
  </si>
  <si>
    <t xml:space="preserve">นครนายก </t>
  </si>
  <si>
    <t xml:space="preserve">นครปฐม   </t>
  </si>
  <si>
    <t xml:space="preserve">นนทบุรี </t>
  </si>
  <si>
    <t xml:space="preserve">ปทุมธานี </t>
  </si>
  <si>
    <t>ประจวบคีรีขันธ์</t>
  </si>
  <si>
    <t>ปราจีนบุรี</t>
  </si>
  <si>
    <t>พระนครศรีอยุธยา</t>
  </si>
  <si>
    <t xml:space="preserve">เพชรบุรี </t>
  </si>
  <si>
    <t xml:space="preserve">ระยอง    </t>
  </si>
  <si>
    <t xml:space="preserve">ราชบุรี   </t>
  </si>
  <si>
    <t xml:space="preserve">ลพบุรี  </t>
  </si>
  <si>
    <t>สมุทรปราการ</t>
  </si>
  <si>
    <t xml:space="preserve">สมุทรสงคราม </t>
  </si>
  <si>
    <t>สมุทรสาคร</t>
  </si>
  <si>
    <t>สระแก้ว</t>
  </si>
  <si>
    <t xml:space="preserve">สระบุรี </t>
  </si>
  <si>
    <t xml:space="preserve">สิงห์บุรี </t>
  </si>
  <si>
    <t xml:space="preserve">สุพรรณบุรี </t>
  </si>
  <si>
    <t xml:space="preserve">อ่างทอง </t>
  </si>
  <si>
    <t>ตาราง 9  จำนวนและร้อยละของลูกจ้างในโรงแรมและเกสต์เฮาส์ จำแนกตามระดับของลูกจ้าง เพศ และจังหวัด  ภาคกลาง พ.ศ. 2542</t>
  </si>
  <si>
    <t>ตาราง 9  จำนวนและร้อยละของลูกจ้างในโรงแรมและเกสต์เฮาส์ จำแนกตามระดับของลูกจ้าง เพศ และจังหวัด  ภาคกลาง พ.ศ. 2542  (ต่อ)</t>
  </si>
  <si>
    <t xml:space="preserve">                ที่มา: รายงานการสำรวจการประกอบกิจการโรงแรมและเกสต์เฮาส์ พ.ศ. 2543</t>
  </si>
  <si>
    <t xml:space="preserve">                 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</si>
</sst>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#,##0.0;[Red]#,##0.0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9" fontId="2" fillId="0" borderId="0" xfId="0" applyNumberFormat="1" applyFont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199" fontId="1" fillId="0" borderId="0" xfId="0" applyNumberFormat="1" applyFont="1" applyAlignment="1">
      <alignment horizontal="center" vertical="center"/>
    </xf>
    <xf numFmtId="20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center" vertical="center"/>
    </xf>
    <xf numFmtId="199" fontId="2" fillId="0" borderId="2" xfId="0" applyNumberFormat="1" applyFont="1" applyBorder="1" applyAlignment="1">
      <alignment horizontal="center" vertical="center"/>
    </xf>
    <xf numFmtId="199" fontId="2" fillId="0" borderId="0" xfId="0" applyNumberFormat="1" applyFont="1" applyAlignment="1">
      <alignment vertical="center"/>
    </xf>
    <xf numFmtId="199" fontId="2" fillId="0" borderId="0" xfId="0" applyNumberFormat="1" applyFont="1" applyBorder="1" applyAlignment="1">
      <alignment vertical="center"/>
    </xf>
    <xf numFmtId="199" fontId="1" fillId="0" borderId="0" xfId="0" applyNumberFormat="1" applyFont="1" applyAlignment="1">
      <alignment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99" fontId="2" fillId="0" borderId="3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4"/>
  <sheetViews>
    <sheetView showGridLines="0" tabSelected="1" zoomScale="120" zoomScaleNormal="120" workbookViewId="0" topLeftCell="A1">
      <selection activeCell="A1" sqref="A1"/>
    </sheetView>
  </sheetViews>
  <sheetFormatPr defaultColWidth="9.140625" defaultRowHeight="21.75"/>
  <cols>
    <col min="1" max="1" width="5.8515625" style="11" customWidth="1"/>
    <col min="2" max="2" width="16.7109375" style="11" customWidth="1"/>
    <col min="3" max="3" width="7.7109375" style="3" customWidth="1"/>
    <col min="4" max="4" width="6.8515625" style="3" customWidth="1"/>
    <col min="5" max="5" width="2.421875" style="3" customWidth="1"/>
    <col min="6" max="7" width="6.7109375" style="3" customWidth="1"/>
    <col min="8" max="8" width="2.421875" style="3" customWidth="1"/>
    <col min="9" max="10" width="8.57421875" style="3" customWidth="1"/>
    <col min="11" max="11" width="2.421875" style="3" customWidth="1"/>
    <col min="12" max="13" width="6.7109375" style="3" customWidth="1"/>
    <col min="14" max="14" width="2.421875" style="3" customWidth="1"/>
    <col min="15" max="16" width="6.7109375" style="3" customWidth="1"/>
    <col min="17" max="16384" width="9.140625" style="11" customWidth="1"/>
  </cols>
  <sheetData>
    <row r="1" spans="1:53" s="2" customFormat="1" ht="21">
      <c r="A1" s="16" t="s">
        <v>40</v>
      </c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3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3:16" s="2" customFormat="1" ht="2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21">
      <c r="A3" s="18" t="s">
        <v>11</v>
      </c>
      <c r="B3" s="18"/>
      <c r="C3" s="21" t="s">
        <v>4</v>
      </c>
      <c r="D3" s="21"/>
      <c r="E3" s="15"/>
      <c r="F3" s="21" t="s">
        <v>1</v>
      </c>
      <c r="G3" s="21"/>
      <c r="H3" s="15"/>
      <c r="I3" s="21" t="s">
        <v>6</v>
      </c>
      <c r="J3" s="21"/>
      <c r="K3" s="15"/>
      <c r="L3" s="21" t="s">
        <v>7</v>
      </c>
      <c r="M3" s="21"/>
      <c r="N3" s="15"/>
      <c r="O3" s="21" t="s">
        <v>9</v>
      </c>
      <c r="P3" s="21"/>
    </row>
    <row r="4" spans="1:16" s="2" customFormat="1" ht="21">
      <c r="A4" s="19"/>
      <c r="B4" s="19"/>
      <c r="C4" s="4"/>
      <c r="D4" s="4"/>
      <c r="E4" s="4"/>
      <c r="F4" s="4"/>
      <c r="G4" s="4"/>
      <c r="H4" s="4"/>
      <c r="I4" s="22" t="s">
        <v>5</v>
      </c>
      <c r="J4" s="22"/>
      <c r="K4" s="4"/>
      <c r="L4" s="22" t="s">
        <v>8</v>
      </c>
      <c r="M4" s="22"/>
      <c r="N4" s="4"/>
      <c r="O4" s="22" t="s">
        <v>10</v>
      </c>
      <c r="P4" s="22"/>
    </row>
    <row r="5" spans="1:16" s="2" customFormat="1" ht="21">
      <c r="A5" s="20"/>
      <c r="B5" s="20"/>
      <c r="C5" s="5" t="s">
        <v>2</v>
      </c>
      <c r="D5" s="5" t="s">
        <v>3</v>
      </c>
      <c r="E5" s="5"/>
      <c r="F5" s="5" t="s">
        <v>2</v>
      </c>
      <c r="G5" s="5" t="s">
        <v>3</v>
      </c>
      <c r="H5" s="5"/>
      <c r="I5" s="5" t="s">
        <v>2</v>
      </c>
      <c r="J5" s="5" t="s">
        <v>3</v>
      </c>
      <c r="K5" s="5"/>
      <c r="L5" s="5" t="s">
        <v>2</v>
      </c>
      <c r="M5" s="5" t="s">
        <v>3</v>
      </c>
      <c r="N5" s="5"/>
      <c r="O5" s="5" t="s">
        <v>2</v>
      </c>
      <c r="P5" s="5" t="s">
        <v>3</v>
      </c>
    </row>
    <row r="6" spans="1:16" s="13" customFormat="1" ht="18" customHeight="1">
      <c r="A6" s="1" t="s">
        <v>0</v>
      </c>
      <c r="B6" s="1" t="s">
        <v>4</v>
      </c>
      <c r="C6" s="6">
        <f aca="true" t="shared" si="0" ref="C6:C41">SUM(F6,I6,L6,O6)</f>
        <v>18524</v>
      </c>
      <c r="D6" s="7">
        <f aca="true" t="shared" si="1" ref="D6:D40">SUM(G6,J6,M6,P6)</f>
        <v>100</v>
      </c>
      <c r="E6" s="7"/>
      <c r="F6" s="6">
        <f>SUM(F7:F8)</f>
        <v>766</v>
      </c>
      <c r="G6" s="7">
        <f>SUM(F6)/C6*100</f>
        <v>4.135175987907579</v>
      </c>
      <c r="H6" s="7"/>
      <c r="I6" s="6">
        <f>SUM(I7:I8)</f>
        <v>1204</v>
      </c>
      <c r="J6" s="7">
        <f>SUM(I6)/C6*100</f>
        <v>6.499676095875621</v>
      </c>
      <c r="K6" s="7"/>
      <c r="L6" s="6">
        <f>SUM(L7:L8)</f>
        <v>5355</v>
      </c>
      <c r="M6" s="7">
        <f>SUM(L6)/C6*100</f>
        <v>28.908443100842153</v>
      </c>
      <c r="N6" s="7"/>
      <c r="O6" s="6">
        <f>SUM(O7:O8)</f>
        <v>11199</v>
      </c>
      <c r="P6" s="7">
        <f>SUM(O6)/C6*100</f>
        <v>60.45670481537465</v>
      </c>
    </row>
    <row r="7" spans="1:16" ht="18" customHeight="1">
      <c r="A7" s="2" t="s">
        <v>0</v>
      </c>
      <c r="B7" s="8" t="s">
        <v>12</v>
      </c>
      <c r="C7" s="3">
        <f t="shared" si="0"/>
        <v>8699</v>
      </c>
      <c r="D7" s="9">
        <v>100</v>
      </c>
      <c r="E7" s="9"/>
      <c r="F7" s="3">
        <f>SUM(F10,F13,F16,F19,F22,F25,F28,F31,F34,F37,F40,F43,F53,F56,F59,F62,F65,F68,F71,F74,F77,F80,F83,F86,F89)</f>
        <v>446</v>
      </c>
      <c r="G7" s="9">
        <f>SUM(F7)/C7*100</f>
        <v>5.127026094953443</v>
      </c>
      <c r="H7" s="9"/>
      <c r="I7" s="3">
        <f>SUM(I10,I13,I16,I19,I22,I25,I28,I31,I34,I37,I40,I43,I53,I56,I59,I62,I65,I68,I71,I74,I77,I80,I83,I86,I89)</f>
        <v>619</v>
      </c>
      <c r="J7" s="9">
        <f>SUM(I7)/C7*100</f>
        <v>7.115760432233591</v>
      </c>
      <c r="K7" s="9"/>
      <c r="L7" s="3">
        <f>SUM(L10,L13,L16,L19,L22,L25,L28,L31,L34,L37,L40,L43,L53,L56,L59,L62,L65,L68,L71,L74,L77,L80,L83,L86,L89)</f>
        <v>2576</v>
      </c>
      <c r="M7" s="9">
        <f>SUM(L7)/C7*100</f>
        <v>29.612599149327508</v>
      </c>
      <c r="N7" s="9"/>
      <c r="O7" s="3">
        <f>SUM(O10,O13,O16,O19,O22,O25,O28,O31,O34,O37,O40,O43,O53,O56,O59,O62,O65,O68,O71,O74,O77,O80,O83,O86,O89)</f>
        <v>5058</v>
      </c>
      <c r="P7" s="9">
        <v>58.2</v>
      </c>
    </row>
    <row r="8" spans="1:16" ht="18" customHeight="1">
      <c r="A8" s="2" t="s">
        <v>0</v>
      </c>
      <c r="B8" s="8" t="s">
        <v>13</v>
      </c>
      <c r="C8" s="3">
        <f t="shared" si="0"/>
        <v>9825</v>
      </c>
      <c r="D8" s="9">
        <v>100</v>
      </c>
      <c r="E8" s="9"/>
      <c r="F8" s="3">
        <f>SUM(F11,F14,F17,F20,F23,F26,F29,F32,F35,F38,F41,F44,F54,F57,F60,F63,F66,F69,F72,F75,F78,F81,F84,F87,F90)</f>
        <v>320</v>
      </c>
      <c r="G8" s="9">
        <f>SUM(F8)/C8*100</f>
        <v>3.2569974554707377</v>
      </c>
      <c r="H8" s="9"/>
      <c r="I8" s="3">
        <f>SUM(I11,I14,I17,I20,I23,I26,I29,I32,I35,I38,I41,I44,I54,I57,I60,I63,I66,I69,I72,I75,I78,I81,I84,I87,I90)</f>
        <v>585</v>
      </c>
      <c r="J8" s="9">
        <v>5.9</v>
      </c>
      <c r="K8" s="9"/>
      <c r="L8" s="3">
        <f>SUM(L11,L14,L17,L20,L23,L26,L29,L32,L35,L38,L41,L44,L54,L57,L60,L63,L66,L69,L72,L75,L78,L81,L84,L87,L90)</f>
        <v>2779</v>
      </c>
      <c r="M8" s="9">
        <f>SUM(L8)/C8*100</f>
        <v>28.28498727735369</v>
      </c>
      <c r="N8" s="9"/>
      <c r="O8" s="3">
        <f>SUM(O11,O14,O17,O20,O23,O26,O29,O32,O35,O38,O41,O44,O54,O57,O60,O63,O66,O69,O72,O75,O78,O81,O84,O87,O90)</f>
        <v>6141</v>
      </c>
      <c r="P8" s="9">
        <f>SUM(O8)/C8*100</f>
        <v>62.50381679389313</v>
      </c>
    </row>
    <row r="9" spans="1:16" s="13" customFormat="1" ht="18" customHeight="1">
      <c r="A9" s="1" t="s">
        <v>0</v>
      </c>
      <c r="B9" s="1" t="s">
        <v>15</v>
      </c>
      <c r="C9" s="6">
        <f t="shared" si="0"/>
        <v>638</v>
      </c>
      <c r="D9" s="7">
        <f t="shared" si="1"/>
        <v>100</v>
      </c>
      <c r="E9" s="7"/>
      <c r="F9" s="6">
        <f>SUM(F10:F11)</f>
        <v>23</v>
      </c>
      <c r="G9" s="7">
        <f aca="true" t="shared" si="2" ref="G9:G35">SUM(F9)/C9*100</f>
        <v>3.605015673981191</v>
      </c>
      <c r="H9" s="7"/>
      <c r="I9" s="6">
        <f>SUM(I10:I11)</f>
        <v>20</v>
      </c>
      <c r="J9" s="7">
        <f>SUM(I9)/C9*100</f>
        <v>3.1347962382445136</v>
      </c>
      <c r="K9" s="7"/>
      <c r="L9" s="6">
        <f>SUM(L10:L11)</f>
        <v>95</v>
      </c>
      <c r="M9" s="7">
        <f aca="true" t="shared" si="3" ref="M9:M34">SUM(L9)/C9*100</f>
        <v>14.890282131661442</v>
      </c>
      <c r="N9" s="7"/>
      <c r="O9" s="6">
        <f>SUM(O10:O11)</f>
        <v>500</v>
      </c>
      <c r="P9" s="7">
        <f aca="true" t="shared" si="4" ref="P9:P35">SUM(O9)/C9*100</f>
        <v>78.36990595611285</v>
      </c>
    </row>
    <row r="10" spans="1:16" ht="18" customHeight="1">
      <c r="A10" s="2" t="s">
        <v>0</v>
      </c>
      <c r="B10" s="8" t="s">
        <v>12</v>
      </c>
      <c r="C10" s="3">
        <f t="shared" si="0"/>
        <v>258</v>
      </c>
      <c r="D10" s="9">
        <f t="shared" si="1"/>
        <v>100</v>
      </c>
      <c r="E10" s="9"/>
      <c r="F10" s="3">
        <v>16</v>
      </c>
      <c r="G10" s="9">
        <f t="shared" si="2"/>
        <v>6.2015503875969</v>
      </c>
      <c r="H10" s="9"/>
      <c r="I10" s="3">
        <v>11</v>
      </c>
      <c r="J10" s="9">
        <f aca="true" t="shared" si="5" ref="J10:J35">SUM(I10)/C10*100</f>
        <v>4.263565891472868</v>
      </c>
      <c r="K10" s="9"/>
      <c r="L10" s="3">
        <v>39</v>
      </c>
      <c r="M10" s="9">
        <f t="shared" si="3"/>
        <v>15.11627906976744</v>
      </c>
      <c r="N10" s="9"/>
      <c r="O10" s="3">
        <v>192</v>
      </c>
      <c r="P10" s="9">
        <f t="shared" si="4"/>
        <v>74.4186046511628</v>
      </c>
    </row>
    <row r="11" spans="1:16" ht="18" customHeight="1">
      <c r="A11" s="2" t="s">
        <v>0</v>
      </c>
      <c r="B11" s="8" t="s">
        <v>13</v>
      </c>
      <c r="C11" s="3">
        <f t="shared" si="0"/>
        <v>380</v>
      </c>
      <c r="D11" s="9">
        <f t="shared" si="1"/>
        <v>100</v>
      </c>
      <c r="E11" s="9"/>
      <c r="F11" s="3">
        <v>7</v>
      </c>
      <c r="G11" s="9">
        <f t="shared" si="2"/>
        <v>1.8421052631578945</v>
      </c>
      <c r="H11" s="9"/>
      <c r="I11" s="3">
        <v>9</v>
      </c>
      <c r="J11" s="9">
        <f t="shared" si="5"/>
        <v>2.368421052631579</v>
      </c>
      <c r="K11" s="9"/>
      <c r="L11" s="3">
        <v>56</v>
      </c>
      <c r="M11" s="9">
        <f t="shared" si="3"/>
        <v>14.736842105263156</v>
      </c>
      <c r="N11" s="9"/>
      <c r="O11" s="3">
        <v>308</v>
      </c>
      <c r="P11" s="9">
        <f t="shared" si="4"/>
        <v>81.05263157894737</v>
      </c>
    </row>
    <row r="12" spans="1:16" s="13" customFormat="1" ht="18" customHeight="1">
      <c r="A12" s="1" t="s">
        <v>0</v>
      </c>
      <c r="B12" s="1" t="s">
        <v>16</v>
      </c>
      <c r="C12" s="6">
        <f t="shared" si="0"/>
        <v>640</v>
      </c>
      <c r="D12" s="7">
        <v>100</v>
      </c>
      <c r="E12" s="7"/>
      <c r="F12" s="6">
        <f>SUM(F13:F14)</f>
        <v>33</v>
      </c>
      <c r="G12" s="7">
        <f t="shared" si="2"/>
        <v>5.15625</v>
      </c>
      <c r="H12" s="7"/>
      <c r="I12" s="6">
        <f>SUM(I13:I14)</f>
        <v>41</v>
      </c>
      <c r="J12" s="7">
        <f t="shared" si="5"/>
        <v>6.406249999999999</v>
      </c>
      <c r="K12" s="7"/>
      <c r="L12" s="6">
        <f>SUM(L13:L14)</f>
        <v>229</v>
      </c>
      <c r="M12" s="7">
        <f t="shared" si="3"/>
        <v>35.78125</v>
      </c>
      <c r="N12" s="7"/>
      <c r="O12" s="6">
        <f>SUM(O13:O14)</f>
        <v>337</v>
      </c>
      <c r="P12" s="7">
        <v>52.6</v>
      </c>
    </row>
    <row r="13" spans="1:16" ht="18" customHeight="1">
      <c r="A13" s="2" t="s">
        <v>0</v>
      </c>
      <c r="B13" s="8" t="s">
        <v>12</v>
      </c>
      <c r="C13" s="3">
        <f t="shared" si="0"/>
        <v>247</v>
      </c>
      <c r="D13" s="9">
        <f t="shared" si="1"/>
        <v>100</v>
      </c>
      <c r="E13" s="9"/>
      <c r="F13" s="3">
        <v>18</v>
      </c>
      <c r="G13" s="9">
        <f t="shared" si="2"/>
        <v>7.28744939271255</v>
      </c>
      <c r="H13" s="9"/>
      <c r="I13" s="3">
        <v>13</v>
      </c>
      <c r="J13" s="9">
        <f t="shared" si="5"/>
        <v>5.263157894736842</v>
      </c>
      <c r="K13" s="9"/>
      <c r="L13" s="3">
        <v>108</v>
      </c>
      <c r="M13" s="9">
        <f t="shared" si="3"/>
        <v>43.7246963562753</v>
      </c>
      <c r="N13" s="9"/>
      <c r="O13" s="3">
        <v>108</v>
      </c>
      <c r="P13" s="9">
        <f t="shared" si="4"/>
        <v>43.7246963562753</v>
      </c>
    </row>
    <row r="14" spans="1:16" ht="18" customHeight="1">
      <c r="A14" s="2" t="s">
        <v>0</v>
      </c>
      <c r="B14" s="8" t="s">
        <v>13</v>
      </c>
      <c r="C14" s="3">
        <f t="shared" si="0"/>
        <v>393</v>
      </c>
      <c r="D14" s="9">
        <f t="shared" si="1"/>
        <v>100</v>
      </c>
      <c r="E14" s="9"/>
      <c r="F14" s="3">
        <v>15</v>
      </c>
      <c r="G14" s="9">
        <f t="shared" si="2"/>
        <v>3.816793893129771</v>
      </c>
      <c r="H14" s="9"/>
      <c r="I14" s="3">
        <v>28</v>
      </c>
      <c r="J14" s="9">
        <f t="shared" si="5"/>
        <v>7.124681933842239</v>
      </c>
      <c r="K14" s="9"/>
      <c r="L14" s="3">
        <v>121</v>
      </c>
      <c r="M14" s="9">
        <f t="shared" si="3"/>
        <v>30.788804071246815</v>
      </c>
      <c r="N14" s="9"/>
      <c r="O14" s="3">
        <v>229</v>
      </c>
      <c r="P14" s="9">
        <f t="shared" si="4"/>
        <v>58.269720101781175</v>
      </c>
    </row>
    <row r="15" spans="1:16" s="13" customFormat="1" ht="18" customHeight="1">
      <c r="A15" s="1" t="s">
        <v>0</v>
      </c>
      <c r="B15" s="1" t="s">
        <v>17</v>
      </c>
      <c r="C15" s="6">
        <f t="shared" si="0"/>
        <v>115</v>
      </c>
      <c r="D15" s="7">
        <f t="shared" si="1"/>
        <v>100</v>
      </c>
      <c r="E15" s="7"/>
      <c r="F15" s="6">
        <f>SUM(F16:F17)</f>
        <v>6</v>
      </c>
      <c r="G15" s="7">
        <f t="shared" si="2"/>
        <v>5.217391304347826</v>
      </c>
      <c r="H15" s="7"/>
      <c r="I15" s="6">
        <f>SUM(I16:I17)</f>
        <v>9</v>
      </c>
      <c r="J15" s="7">
        <f t="shared" si="5"/>
        <v>7.82608695652174</v>
      </c>
      <c r="K15" s="7"/>
      <c r="L15" s="6">
        <f>SUM(L16:L17)</f>
        <v>18</v>
      </c>
      <c r="M15" s="7">
        <f t="shared" si="3"/>
        <v>15.65217391304348</v>
      </c>
      <c r="N15" s="7"/>
      <c r="O15" s="6">
        <f>SUM(O16:O17)</f>
        <v>82</v>
      </c>
      <c r="P15" s="7">
        <f t="shared" si="4"/>
        <v>71.30434782608695</v>
      </c>
    </row>
    <row r="16" spans="1:16" ht="18" customHeight="1">
      <c r="A16" s="2" t="s">
        <v>0</v>
      </c>
      <c r="B16" s="8" t="s">
        <v>12</v>
      </c>
      <c r="C16" s="3">
        <f t="shared" si="0"/>
        <v>51</v>
      </c>
      <c r="D16" s="9">
        <f t="shared" si="1"/>
        <v>100</v>
      </c>
      <c r="E16" s="9"/>
      <c r="F16" s="3">
        <v>4</v>
      </c>
      <c r="G16" s="9">
        <f t="shared" si="2"/>
        <v>7.8431372549019605</v>
      </c>
      <c r="H16" s="9"/>
      <c r="I16" s="3">
        <v>5</v>
      </c>
      <c r="J16" s="9">
        <f t="shared" si="5"/>
        <v>9.803921568627452</v>
      </c>
      <c r="K16" s="9"/>
      <c r="L16" s="3">
        <v>8</v>
      </c>
      <c r="M16" s="9">
        <f t="shared" si="3"/>
        <v>15.686274509803921</v>
      </c>
      <c r="N16" s="9"/>
      <c r="O16" s="3">
        <v>34</v>
      </c>
      <c r="P16" s="9">
        <f t="shared" si="4"/>
        <v>66.66666666666666</v>
      </c>
    </row>
    <row r="17" spans="1:16" ht="18" customHeight="1">
      <c r="A17" s="2" t="s">
        <v>0</v>
      </c>
      <c r="B17" s="8" t="s">
        <v>13</v>
      </c>
      <c r="C17" s="3">
        <f t="shared" si="0"/>
        <v>64</v>
      </c>
      <c r="D17" s="9">
        <f t="shared" si="1"/>
        <v>100</v>
      </c>
      <c r="E17" s="9"/>
      <c r="F17" s="3">
        <v>2</v>
      </c>
      <c r="G17" s="9">
        <f t="shared" si="2"/>
        <v>3.125</v>
      </c>
      <c r="H17" s="9"/>
      <c r="I17" s="3">
        <v>4</v>
      </c>
      <c r="J17" s="9">
        <f t="shared" si="5"/>
        <v>6.25</v>
      </c>
      <c r="K17" s="9"/>
      <c r="L17" s="3">
        <v>10</v>
      </c>
      <c r="M17" s="9">
        <f t="shared" si="3"/>
        <v>15.625</v>
      </c>
      <c r="N17" s="9"/>
      <c r="O17" s="3">
        <v>48</v>
      </c>
      <c r="P17" s="9">
        <f t="shared" si="4"/>
        <v>75</v>
      </c>
    </row>
    <row r="18" spans="1:16" s="13" customFormat="1" ht="18" customHeight="1">
      <c r="A18" s="1" t="s">
        <v>0</v>
      </c>
      <c r="B18" s="1" t="s">
        <v>18</v>
      </c>
      <c r="C18" s="6">
        <f t="shared" si="0"/>
        <v>8554</v>
      </c>
      <c r="D18" s="7">
        <v>100</v>
      </c>
      <c r="E18" s="7"/>
      <c r="F18" s="6">
        <f>SUM(F19:F20)</f>
        <v>344</v>
      </c>
      <c r="G18" s="7">
        <f t="shared" si="2"/>
        <v>4.021510404489128</v>
      </c>
      <c r="H18" s="7"/>
      <c r="I18" s="6">
        <f>SUM(I19:I20)</f>
        <v>524</v>
      </c>
      <c r="J18" s="7">
        <f t="shared" si="5"/>
        <v>6.125789104512509</v>
      </c>
      <c r="K18" s="7"/>
      <c r="L18" s="6">
        <f>SUM(L19:L20)</f>
        <v>2912</v>
      </c>
      <c r="M18" s="7">
        <v>34.1</v>
      </c>
      <c r="N18" s="7"/>
      <c r="O18" s="6">
        <f>SUM(O19:O20)</f>
        <v>4774</v>
      </c>
      <c r="P18" s="7">
        <f t="shared" si="4"/>
        <v>55.810147299509005</v>
      </c>
    </row>
    <row r="19" spans="1:16" ht="18" customHeight="1">
      <c r="A19" s="2" t="s">
        <v>0</v>
      </c>
      <c r="B19" s="8" t="s">
        <v>12</v>
      </c>
      <c r="C19" s="3">
        <f t="shared" si="0"/>
        <v>4091</v>
      </c>
      <c r="D19" s="9">
        <f t="shared" si="1"/>
        <v>100</v>
      </c>
      <c r="E19" s="9"/>
      <c r="F19" s="3">
        <v>207</v>
      </c>
      <c r="G19" s="9">
        <f t="shared" si="2"/>
        <v>5.059887558054266</v>
      </c>
      <c r="H19" s="9"/>
      <c r="I19" s="3">
        <v>259</v>
      </c>
      <c r="J19" s="9">
        <f t="shared" si="5"/>
        <v>6.330970422879492</v>
      </c>
      <c r="K19" s="9"/>
      <c r="L19" s="3">
        <v>1443</v>
      </c>
      <c r="M19" s="9">
        <f t="shared" si="3"/>
        <v>35.27254949890003</v>
      </c>
      <c r="N19" s="9"/>
      <c r="O19" s="3">
        <v>2182</v>
      </c>
      <c r="P19" s="9">
        <f t="shared" si="4"/>
        <v>53.336592520166214</v>
      </c>
    </row>
    <row r="20" spans="1:16" ht="18" customHeight="1">
      <c r="A20" s="2" t="s">
        <v>0</v>
      </c>
      <c r="B20" s="8" t="s">
        <v>13</v>
      </c>
      <c r="C20" s="3">
        <f t="shared" si="0"/>
        <v>4463</v>
      </c>
      <c r="D20" s="9">
        <f t="shared" si="1"/>
        <v>100</v>
      </c>
      <c r="E20" s="9"/>
      <c r="F20" s="3">
        <v>137</v>
      </c>
      <c r="G20" s="9">
        <f t="shared" si="2"/>
        <v>3.0696840690118754</v>
      </c>
      <c r="H20" s="9"/>
      <c r="I20" s="3">
        <v>265</v>
      </c>
      <c r="J20" s="9">
        <f t="shared" si="5"/>
        <v>5.937710060497423</v>
      </c>
      <c r="K20" s="9"/>
      <c r="L20" s="3">
        <v>1469</v>
      </c>
      <c r="M20" s="9">
        <f t="shared" si="3"/>
        <v>32.91507954290836</v>
      </c>
      <c r="N20" s="9"/>
      <c r="O20" s="3">
        <v>2592</v>
      </c>
      <c r="P20" s="9">
        <f t="shared" si="4"/>
        <v>58.07752632758234</v>
      </c>
    </row>
    <row r="21" spans="1:16" s="13" customFormat="1" ht="18" customHeight="1">
      <c r="A21" s="1" t="s">
        <v>0</v>
      </c>
      <c r="B21" s="1" t="s">
        <v>19</v>
      </c>
      <c r="C21" s="6">
        <f t="shared" si="0"/>
        <v>88</v>
      </c>
      <c r="D21" s="7">
        <f t="shared" si="1"/>
        <v>99.99999999999999</v>
      </c>
      <c r="E21" s="7"/>
      <c r="F21" s="6">
        <f>SUM(F22:F23)</f>
        <v>6</v>
      </c>
      <c r="G21" s="7">
        <f t="shared" si="2"/>
        <v>6.8181818181818175</v>
      </c>
      <c r="H21" s="7"/>
      <c r="I21" s="6">
        <f>SUM(I22:I23)</f>
        <v>4</v>
      </c>
      <c r="J21" s="7">
        <f t="shared" si="5"/>
        <v>4.545454545454546</v>
      </c>
      <c r="K21" s="7"/>
      <c r="L21" s="6">
        <f>SUM(L22:L23)</f>
        <v>7</v>
      </c>
      <c r="M21" s="7">
        <f t="shared" si="3"/>
        <v>7.954545454545454</v>
      </c>
      <c r="N21" s="7"/>
      <c r="O21" s="6">
        <f>SUM(O22:O23)</f>
        <v>71</v>
      </c>
      <c r="P21" s="7">
        <f t="shared" si="4"/>
        <v>80.68181818181817</v>
      </c>
    </row>
    <row r="22" spans="1:16" ht="18" customHeight="1">
      <c r="A22" s="2" t="s">
        <v>0</v>
      </c>
      <c r="B22" s="8" t="s">
        <v>12</v>
      </c>
      <c r="C22" s="3">
        <f t="shared" si="0"/>
        <v>32</v>
      </c>
      <c r="D22" s="9">
        <v>100</v>
      </c>
      <c r="E22" s="9"/>
      <c r="F22" s="3">
        <v>3</v>
      </c>
      <c r="G22" s="9">
        <f t="shared" si="2"/>
        <v>9.375</v>
      </c>
      <c r="H22" s="9"/>
      <c r="I22" s="3">
        <v>2</v>
      </c>
      <c r="J22" s="9">
        <v>6.3</v>
      </c>
      <c r="K22" s="9"/>
      <c r="L22" s="3">
        <v>4</v>
      </c>
      <c r="M22" s="9">
        <f t="shared" si="3"/>
        <v>12.5</v>
      </c>
      <c r="N22" s="9"/>
      <c r="O22" s="3">
        <v>23</v>
      </c>
      <c r="P22" s="9">
        <f t="shared" si="4"/>
        <v>71.875</v>
      </c>
    </row>
    <row r="23" spans="1:16" ht="18" customHeight="1">
      <c r="A23" s="2" t="s">
        <v>0</v>
      </c>
      <c r="B23" s="8" t="s">
        <v>13</v>
      </c>
      <c r="C23" s="3">
        <f t="shared" si="0"/>
        <v>56</v>
      </c>
      <c r="D23" s="9">
        <v>100</v>
      </c>
      <c r="E23" s="9"/>
      <c r="F23" s="3">
        <v>3</v>
      </c>
      <c r="G23" s="9">
        <f t="shared" si="2"/>
        <v>5.357142857142857</v>
      </c>
      <c r="H23" s="9"/>
      <c r="I23" s="3">
        <v>2</v>
      </c>
      <c r="J23" s="9">
        <f t="shared" si="5"/>
        <v>3.571428571428571</v>
      </c>
      <c r="K23" s="9"/>
      <c r="L23" s="3">
        <v>3</v>
      </c>
      <c r="M23" s="9">
        <v>5.3</v>
      </c>
      <c r="N23" s="9"/>
      <c r="O23" s="3">
        <v>48</v>
      </c>
      <c r="P23" s="9">
        <f t="shared" si="4"/>
        <v>85.71428571428571</v>
      </c>
    </row>
    <row r="24" spans="1:16" s="13" customFormat="1" ht="18" customHeight="1">
      <c r="A24" s="1" t="s">
        <v>0</v>
      </c>
      <c r="B24" s="1" t="s">
        <v>20</v>
      </c>
      <c r="C24" s="6">
        <f t="shared" si="0"/>
        <v>108</v>
      </c>
      <c r="D24" s="7">
        <f t="shared" si="1"/>
        <v>100</v>
      </c>
      <c r="E24" s="7"/>
      <c r="F24" s="6">
        <f>SUM(F25:F26)</f>
        <v>9</v>
      </c>
      <c r="G24" s="7">
        <f t="shared" si="2"/>
        <v>8.333333333333332</v>
      </c>
      <c r="H24" s="7"/>
      <c r="I24" s="6">
        <f>SUM(I25:I26)</f>
        <v>10</v>
      </c>
      <c r="J24" s="7">
        <f t="shared" si="5"/>
        <v>9.25925925925926</v>
      </c>
      <c r="K24" s="7"/>
      <c r="L24" s="6">
        <f>SUM(L25:L26)</f>
        <v>48</v>
      </c>
      <c r="M24" s="7">
        <f t="shared" si="3"/>
        <v>44.44444444444444</v>
      </c>
      <c r="N24" s="7"/>
      <c r="O24" s="6">
        <f>SUM(O25:O26)</f>
        <v>41</v>
      </c>
      <c r="P24" s="7">
        <f t="shared" si="4"/>
        <v>37.96296296296296</v>
      </c>
    </row>
    <row r="25" spans="1:16" ht="18" customHeight="1">
      <c r="A25" s="2" t="s">
        <v>0</v>
      </c>
      <c r="B25" s="8" t="s">
        <v>12</v>
      </c>
      <c r="C25" s="3">
        <f t="shared" si="0"/>
        <v>44</v>
      </c>
      <c r="D25" s="9">
        <v>100</v>
      </c>
      <c r="E25" s="9"/>
      <c r="F25" s="3">
        <v>5</v>
      </c>
      <c r="G25" s="9">
        <f t="shared" si="2"/>
        <v>11.363636363636363</v>
      </c>
      <c r="H25" s="9"/>
      <c r="I25" s="3">
        <v>4</v>
      </c>
      <c r="J25" s="9">
        <f t="shared" si="5"/>
        <v>9.090909090909092</v>
      </c>
      <c r="K25" s="9"/>
      <c r="L25" s="3">
        <v>19</v>
      </c>
      <c r="M25" s="9">
        <f t="shared" si="3"/>
        <v>43.18181818181818</v>
      </c>
      <c r="N25" s="9"/>
      <c r="O25" s="3">
        <v>16</v>
      </c>
      <c r="P25" s="9">
        <v>36.3</v>
      </c>
    </row>
    <row r="26" spans="1:16" ht="18" customHeight="1">
      <c r="A26" s="2" t="s">
        <v>0</v>
      </c>
      <c r="B26" s="8" t="s">
        <v>13</v>
      </c>
      <c r="C26" s="3">
        <f t="shared" si="0"/>
        <v>64</v>
      </c>
      <c r="D26" s="9">
        <f t="shared" si="1"/>
        <v>99.95</v>
      </c>
      <c r="E26" s="9"/>
      <c r="F26" s="3">
        <v>4</v>
      </c>
      <c r="G26" s="9">
        <v>6.2</v>
      </c>
      <c r="H26" s="9"/>
      <c r="I26" s="3">
        <v>6</v>
      </c>
      <c r="J26" s="9">
        <f t="shared" si="5"/>
        <v>9.375</v>
      </c>
      <c r="K26" s="9"/>
      <c r="L26" s="3">
        <v>29</v>
      </c>
      <c r="M26" s="9">
        <f t="shared" si="3"/>
        <v>45.3125</v>
      </c>
      <c r="N26" s="9"/>
      <c r="O26" s="3">
        <v>25</v>
      </c>
      <c r="P26" s="9">
        <f t="shared" si="4"/>
        <v>39.0625</v>
      </c>
    </row>
    <row r="27" spans="1:16" s="13" customFormat="1" ht="18" customHeight="1">
      <c r="A27" s="1" t="s">
        <v>0</v>
      </c>
      <c r="B27" s="1" t="s">
        <v>21</v>
      </c>
      <c r="C27" s="6">
        <f t="shared" si="0"/>
        <v>79</v>
      </c>
      <c r="D27" s="7">
        <f t="shared" si="1"/>
        <v>100</v>
      </c>
      <c r="E27" s="7"/>
      <c r="F27" s="6">
        <f>SUM(F28:F29)</f>
        <v>2</v>
      </c>
      <c r="G27" s="7">
        <f t="shared" si="2"/>
        <v>2.5316455696202533</v>
      </c>
      <c r="H27" s="7"/>
      <c r="I27" s="6">
        <f>SUM(I28:I29)</f>
        <v>3</v>
      </c>
      <c r="J27" s="7">
        <f t="shared" si="5"/>
        <v>3.79746835443038</v>
      </c>
      <c r="K27" s="7"/>
      <c r="L27" s="6">
        <f>SUM(L28:L29)</f>
        <v>16</v>
      </c>
      <c r="M27" s="7">
        <f t="shared" si="3"/>
        <v>20.253164556962027</v>
      </c>
      <c r="N27" s="7"/>
      <c r="O27" s="6">
        <f>SUM(O28:O29)</f>
        <v>58</v>
      </c>
      <c r="P27" s="7">
        <f t="shared" si="4"/>
        <v>73.41772151898735</v>
      </c>
    </row>
    <row r="28" spans="1:16" ht="18" customHeight="1">
      <c r="A28" s="2" t="s">
        <v>0</v>
      </c>
      <c r="B28" s="8" t="s">
        <v>12</v>
      </c>
      <c r="C28" s="3">
        <f t="shared" si="0"/>
        <v>37</v>
      </c>
      <c r="D28" s="9">
        <f t="shared" si="1"/>
        <v>100</v>
      </c>
      <c r="E28" s="9"/>
      <c r="F28" s="3">
        <v>1</v>
      </c>
      <c r="G28" s="9">
        <f t="shared" si="2"/>
        <v>2.7027027027027026</v>
      </c>
      <c r="H28" s="9"/>
      <c r="I28" s="3">
        <v>1</v>
      </c>
      <c r="J28" s="9">
        <f t="shared" si="5"/>
        <v>2.7027027027027026</v>
      </c>
      <c r="K28" s="9"/>
      <c r="L28" s="3">
        <v>4</v>
      </c>
      <c r="M28" s="9">
        <f t="shared" si="3"/>
        <v>10.81081081081081</v>
      </c>
      <c r="N28" s="9"/>
      <c r="O28" s="3">
        <v>31</v>
      </c>
      <c r="P28" s="9">
        <f t="shared" si="4"/>
        <v>83.78378378378379</v>
      </c>
    </row>
    <row r="29" spans="1:16" ht="18" customHeight="1">
      <c r="A29" s="2" t="s">
        <v>0</v>
      </c>
      <c r="B29" s="8" t="s">
        <v>13</v>
      </c>
      <c r="C29" s="3">
        <f t="shared" si="0"/>
        <v>42</v>
      </c>
      <c r="D29" s="9">
        <v>100</v>
      </c>
      <c r="E29" s="9"/>
      <c r="F29" s="3">
        <v>1</v>
      </c>
      <c r="G29" s="9">
        <f t="shared" si="2"/>
        <v>2.380952380952381</v>
      </c>
      <c r="H29" s="9"/>
      <c r="I29" s="3">
        <v>2</v>
      </c>
      <c r="J29" s="9">
        <f t="shared" si="5"/>
        <v>4.761904761904762</v>
      </c>
      <c r="K29" s="9"/>
      <c r="L29" s="3">
        <v>12</v>
      </c>
      <c r="M29" s="9">
        <v>28.5</v>
      </c>
      <c r="N29" s="9"/>
      <c r="O29" s="3">
        <v>27</v>
      </c>
      <c r="P29" s="9">
        <f t="shared" si="4"/>
        <v>64.28571428571429</v>
      </c>
    </row>
    <row r="30" spans="1:16" s="13" customFormat="1" ht="18" customHeight="1">
      <c r="A30" s="1" t="s">
        <v>0</v>
      </c>
      <c r="B30" s="1" t="s">
        <v>22</v>
      </c>
      <c r="C30" s="6">
        <f t="shared" si="0"/>
        <v>1254</v>
      </c>
      <c r="D30" s="7">
        <f t="shared" si="1"/>
        <v>100</v>
      </c>
      <c r="E30" s="7"/>
      <c r="F30" s="6">
        <f>SUM(F31:F32)</f>
        <v>44</v>
      </c>
      <c r="G30" s="7">
        <f t="shared" si="2"/>
        <v>3.508771929824561</v>
      </c>
      <c r="H30" s="7"/>
      <c r="I30" s="6">
        <f>SUM(I31:I32)</f>
        <v>90</v>
      </c>
      <c r="J30" s="7">
        <f t="shared" si="5"/>
        <v>7.177033492822966</v>
      </c>
      <c r="K30" s="7"/>
      <c r="L30" s="6">
        <f>SUM(L31:L32)</f>
        <v>449</v>
      </c>
      <c r="M30" s="7">
        <f t="shared" si="3"/>
        <v>35.80542264752791</v>
      </c>
      <c r="N30" s="7"/>
      <c r="O30" s="6">
        <f>SUM(O31:O32)</f>
        <v>671</v>
      </c>
      <c r="P30" s="7">
        <f t="shared" si="4"/>
        <v>53.50877192982456</v>
      </c>
    </row>
    <row r="31" spans="1:16" ht="18" customHeight="1">
      <c r="A31" s="2" t="s">
        <v>0</v>
      </c>
      <c r="B31" s="8" t="s">
        <v>12</v>
      </c>
      <c r="C31" s="3">
        <f t="shared" si="0"/>
        <v>656</v>
      </c>
      <c r="D31" s="9">
        <f t="shared" si="1"/>
        <v>100</v>
      </c>
      <c r="E31" s="9"/>
      <c r="F31" s="3">
        <v>23</v>
      </c>
      <c r="G31" s="9">
        <f t="shared" si="2"/>
        <v>3.50609756097561</v>
      </c>
      <c r="H31" s="9"/>
      <c r="I31" s="3">
        <v>50</v>
      </c>
      <c r="J31" s="9">
        <f t="shared" si="5"/>
        <v>7.621951219512195</v>
      </c>
      <c r="K31" s="9"/>
      <c r="L31" s="3">
        <v>219</v>
      </c>
      <c r="M31" s="9">
        <f t="shared" si="3"/>
        <v>33.38414634146341</v>
      </c>
      <c r="N31" s="9"/>
      <c r="O31" s="3">
        <v>364</v>
      </c>
      <c r="P31" s="9">
        <f t="shared" si="4"/>
        <v>55.487804878048784</v>
      </c>
    </row>
    <row r="32" spans="1:16" ht="18" customHeight="1">
      <c r="A32" s="2" t="s">
        <v>0</v>
      </c>
      <c r="B32" s="8" t="s">
        <v>13</v>
      </c>
      <c r="C32" s="3">
        <f t="shared" si="0"/>
        <v>598</v>
      </c>
      <c r="D32" s="9">
        <f t="shared" si="1"/>
        <v>100</v>
      </c>
      <c r="E32" s="9"/>
      <c r="F32" s="3">
        <v>21</v>
      </c>
      <c r="G32" s="9">
        <f t="shared" si="2"/>
        <v>3.511705685618729</v>
      </c>
      <c r="H32" s="9"/>
      <c r="I32" s="3">
        <v>40</v>
      </c>
      <c r="J32" s="9">
        <f t="shared" si="5"/>
        <v>6.688963210702341</v>
      </c>
      <c r="K32" s="9"/>
      <c r="L32" s="3">
        <v>230</v>
      </c>
      <c r="M32" s="9">
        <f t="shared" si="3"/>
        <v>38.46153846153847</v>
      </c>
      <c r="N32" s="9"/>
      <c r="O32" s="3">
        <v>307</v>
      </c>
      <c r="P32" s="9">
        <f t="shared" si="4"/>
        <v>51.33779264214047</v>
      </c>
    </row>
    <row r="33" spans="1:16" s="13" customFormat="1" ht="18" customHeight="1">
      <c r="A33" s="1" t="s">
        <v>0</v>
      </c>
      <c r="B33" s="1" t="s">
        <v>23</v>
      </c>
      <c r="C33" s="6">
        <f t="shared" si="0"/>
        <v>234</v>
      </c>
      <c r="D33" s="7">
        <v>100</v>
      </c>
      <c r="E33" s="7"/>
      <c r="F33" s="6">
        <f>SUM(F34:F35)</f>
        <v>8</v>
      </c>
      <c r="G33" s="7">
        <f>SUM(F33)/C33*100</f>
        <v>3.418803418803419</v>
      </c>
      <c r="H33" s="7"/>
      <c r="I33" s="6">
        <f>SUM(I34:I35)</f>
        <v>9</v>
      </c>
      <c r="J33" s="7">
        <v>3.9</v>
      </c>
      <c r="K33" s="7"/>
      <c r="L33" s="6">
        <f>SUM(L34:L35)</f>
        <v>8</v>
      </c>
      <c r="M33" s="7">
        <f>SUM(L33)/C33*100</f>
        <v>3.418803418803419</v>
      </c>
      <c r="N33" s="7"/>
      <c r="O33" s="6">
        <f>SUM(O34:O35)</f>
        <v>209</v>
      </c>
      <c r="P33" s="7">
        <f>SUM(O33)/C33*100</f>
        <v>89.31623931623932</v>
      </c>
    </row>
    <row r="34" spans="1:16" ht="18" customHeight="1">
      <c r="A34" s="2" t="s">
        <v>0</v>
      </c>
      <c r="B34" s="8" t="s">
        <v>12</v>
      </c>
      <c r="C34" s="3">
        <f t="shared" si="0"/>
        <v>95</v>
      </c>
      <c r="D34" s="9">
        <v>100</v>
      </c>
      <c r="E34" s="9"/>
      <c r="F34" s="3">
        <v>4</v>
      </c>
      <c r="G34" s="9">
        <f t="shared" si="2"/>
        <v>4.2105263157894735</v>
      </c>
      <c r="H34" s="9"/>
      <c r="I34" s="3">
        <v>5</v>
      </c>
      <c r="J34" s="9">
        <f t="shared" si="5"/>
        <v>5.263157894736842</v>
      </c>
      <c r="K34" s="9"/>
      <c r="L34" s="3">
        <v>5</v>
      </c>
      <c r="M34" s="9">
        <f t="shared" si="3"/>
        <v>5.263157894736842</v>
      </c>
      <c r="N34" s="9"/>
      <c r="O34" s="3">
        <v>81</v>
      </c>
      <c r="P34" s="9">
        <v>85.2</v>
      </c>
    </row>
    <row r="35" spans="1:16" ht="18" customHeight="1">
      <c r="A35" s="2" t="s">
        <v>0</v>
      </c>
      <c r="B35" s="8" t="s">
        <v>13</v>
      </c>
      <c r="C35" s="3">
        <f t="shared" si="0"/>
        <v>139</v>
      </c>
      <c r="D35" s="9">
        <v>100</v>
      </c>
      <c r="E35" s="9"/>
      <c r="F35" s="3">
        <v>4</v>
      </c>
      <c r="G35" s="9">
        <f t="shared" si="2"/>
        <v>2.877697841726619</v>
      </c>
      <c r="H35" s="9"/>
      <c r="I35" s="3">
        <v>4</v>
      </c>
      <c r="J35" s="9">
        <f t="shared" si="5"/>
        <v>2.877697841726619</v>
      </c>
      <c r="K35" s="9"/>
      <c r="L35" s="3">
        <v>3</v>
      </c>
      <c r="M35" s="9">
        <v>2.1</v>
      </c>
      <c r="N35" s="9"/>
      <c r="O35" s="3">
        <v>128</v>
      </c>
      <c r="P35" s="9">
        <f t="shared" si="4"/>
        <v>92.08633093525181</v>
      </c>
    </row>
    <row r="36" spans="1:16" s="13" customFormat="1" ht="18" customHeight="1">
      <c r="A36" s="1" t="s">
        <v>0</v>
      </c>
      <c r="B36" s="1" t="s">
        <v>24</v>
      </c>
      <c r="C36" s="6">
        <f t="shared" si="0"/>
        <v>52</v>
      </c>
      <c r="D36" s="7">
        <v>100</v>
      </c>
      <c r="E36" s="7"/>
      <c r="F36" s="6">
        <f>SUM(F37:F38)</f>
        <v>4</v>
      </c>
      <c r="G36" s="7">
        <f aca="true" t="shared" si="6" ref="G36:G41">SUM(F36)/C36*100</f>
        <v>7.6923076923076925</v>
      </c>
      <c r="H36" s="7"/>
      <c r="I36" s="6">
        <f>SUM(I37:I38)</f>
        <v>2</v>
      </c>
      <c r="J36" s="7">
        <v>3.9</v>
      </c>
      <c r="K36" s="7"/>
      <c r="L36" s="6">
        <f>SUM(L37:L38)</f>
        <v>1</v>
      </c>
      <c r="M36" s="7">
        <f>SUM(L36)/C36*100</f>
        <v>1.9230769230769231</v>
      </c>
      <c r="N36" s="7"/>
      <c r="O36" s="6">
        <f>SUM(O37:O38)</f>
        <v>45</v>
      </c>
      <c r="P36" s="7">
        <f>SUM(O36)/C36*100</f>
        <v>86.53846153846155</v>
      </c>
    </row>
    <row r="37" spans="1:16" ht="18" customHeight="1">
      <c r="A37" s="2" t="s">
        <v>0</v>
      </c>
      <c r="B37" s="8" t="s">
        <v>12</v>
      </c>
      <c r="C37" s="3">
        <f t="shared" si="0"/>
        <v>4</v>
      </c>
      <c r="D37" s="9">
        <f t="shared" si="1"/>
        <v>100</v>
      </c>
      <c r="E37" s="9"/>
      <c r="F37" s="3">
        <v>3</v>
      </c>
      <c r="G37" s="9">
        <f t="shared" si="6"/>
        <v>75</v>
      </c>
      <c r="H37" s="9"/>
      <c r="I37" s="3" t="s">
        <v>14</v>
      </c>
      <c r="J37" s="3" t="s">
        <v>14</v>
      </c>
      <c r="L37" s="3">
        <v>1</v>
      </c>
      <c r="M37" s="9">
        <f>SUM(L37)/C37*100</f>
        <v>25</v>
      </c>
      <c r="N37" s="9"/>
      <c r="O37" s="3" t="s">
        <v>14</v>
      </c>
      <c r="P37" s="3" t="s">
        <v>14</v>
      </c>
    </row>
    <row r="38" spans="1:16" ht="18" customHeight="1">
      <c r="A38" s="2" t="s">
        <v>0</v>
      </c>
      <c r="B38" s="8" t="s">
        <v>13</v>
      </c>
      <c r="C38" s="3">
        <f t="shared" si="0"/>
        <v>48</v>
      </c>
      <c r="D38" s="9">
        <f t="shared" si="1"/>
        <v>99.95</v>
      </c>
      <c r="E38" s="9"/>
      <c r="F38" s="3">
        <v>1</v>
      </c>
      <c r="G38" s="9">
        <f t="shared" si="6"/>
        <v>2.083333333333333</v>
      </c>
      <c r="H38" s="9"/>
      <c r="I38" s="3">
        <v>2</v>
      </c>
      <c r="J38" s="9">
        <f>SUM(I38)/C38*100</f>
        <v>4.166666666666666</v>
      </c>
      <c r="K38" s="9"/>
      <c r="L38" s="3" t="s">
        <v>14</v>
      </c>
      <c r="M38" s="3" t="s">
        <v>14</v>
      </c>
      <c r="O38" s="3">
        <v>45</v>
      </c>
      <c r="P38" s="9">
        <v>93.7</v>
      </c>
    </row>
    <row r="39" spans="1:16" s="13" customFormat="1" ht="18" customHeight="1">
      <c r="A39" s="1" t="s">
        <v>0</v>
      </c>
      <c r="B39" s="1" t="s">
        <v>25</v>
      </c>
      <c r="C39" s="6">
        <f t="shared" si="0"/>
        <v>2032</v>
      </c>
      <c r="D39" s="7">
        <v>100</v>
      </c>
      <c r="E39" s="7"/>
      <c r="F39" s="6">
        <f>SUM(F40:F41)</f>
        <v>46</v>
      </c>
      <c r="G39" s="7">
        <f t="shared" si="6"/>
        <v>2.263779527559055</v>
      </c>
      <c r="H39" s="7"/>
      <c r="I39" s="6">
        <f>SUM(I40:I41)</f>
        <v>169</v>
      </c>
      <c r="J39" s="7">
        <f>SUM(I39)/C39*100</f>
        <v>8.316929133858268</v>
      </c>
      <c r="K39" s="7"/>
      <c r="L39" s="6">
        <f>SUM(L40:L41)</f>
        <v>314</v>
      </c>
      <c r="M39" s="7">
        <v>15.4</v>
      </c>
      <c r="N39" s="7"/>
      <c r="O39" s="6">
        <f>SUM(O40:O41)</f>
        <v>1503</v>
      </c>
      <c r="P39" s="7">
        <f>SUM(O39)/C39*100</f>
        <v>73.96653543307087</v>
      </c>
    </row>
    <row r="40" spans="1:16" ht="18" customHeight="1">
      <c r="A40" s="2" t="s">
        <v>0</v>
      </c>
      <c r="B40" s="8" t="s">
        <v>12</v>
      </c>
      <c r="C40" s="3">
        <f t="shared" si="0"/>
        <v>1329</v>
      </c>
      <c r="D40" s="9">
        <f t="shared" si="1"/>
        <v>100</v>
      </c>
      <c r="E40" s="9"/>
      <c r="F40" s="3">
        <v>27</v>
      </c>
      <c r="G40" s="9">
        <f t="shared" si="6"/>
        <v>2.0316027088036117</v>
      </c>
      <c r="H40" s="9"/>
      <c r="I40" s="3">
        <v>94</v>
      </c>
      <c r="J40" s="9">
        <f>SUM(I40)/C40*100</f>
        <v>7.0729872084273895</v>
      </c>
      <c r="K40" s="9"/>
      <c r="L40" s="3">
        <v>147</v>
      </c>
      <c r="M40" s="9">
        <f>SUM(L40)/C40*100</f>
        <v>11.060948081264108</v>
      </c>
      <c r="N40" s="9"/>
      <c r="O40" s="3">
        <v>1061</v>
      </c>
      <c r="P40" s="9">
        <f>SUM(O40)/C40*100</f>
        <v>79.83446200150489</v>
      </c>
    </row>
    <row r="41" spans="1:16" ht="18" customHeight="1">
      <c r="A41" s="2" t="s">
        <v>0</v>
      </c>
      <c r="B41" s="8" t="s">
        <v>13</v>
      </c>
      <c r="C41" s="3">
        <f t="shared" si="0"/>
        <v>703</v>
      </c>
      <c r="D41" s="9">
        <v>100</v>
      </c>
      <c r="E41" s="9"/>
      <c r="F41" s="3">
        <v>19</v>
      </c>
      <c r="G41" s="9">
        <f t="shared" si="6"/>
        <v>2.7027027027027026</v>
      </c>
      <c r="H41" s="9"/>
      <c r="I41" s="3">
        <v>75</v>
      </c>
      <c r="J41" s="9">
        <f>SUM(I41)/C41*100</f>
        <v>10.668563300142248</v>
      </c>
      <c r="K41" s="9"/>
      <c r="L41" s="3">
        <v>167</v>
      </c>
      <c r="M41" s="9">
        <v>23.7</v>
      </c>
      <c r="N41" s="9"/>
      <c r="O41" s="3">
        <v>442</v>
      </c>
      <c r="P41" s="9">
        <f>SUM(O41)/C41*100</f>
        <v>62.87339971550497</v>
      </c>
    </row>
    <row r="42" spans="1:16" ht="18" customHeight="1">
      <c r="A42" s="2"/>
      <c r="B42" s="1" t="s">
        <v>26</v>
      </c>
      <c r="C42" s="6">
        <f aca="true" t="shared" si="7" ref="C42:D44">SUM(F42,I42,L42,O42)</f>
        <v>186</v>
      </c>
      <c r="D42" s="7">
        <v>100</v>
      </c>
      <c r="E42" s="7"/>
      <c r="F42" s="6">
        <f>SUM(F43:F44)</f>
        <v>7</v>
      </c>
      <c r="G42" s="7">
        <f>SUM(F42)/C42*100</f>
        <v>3.763440860215054</v>
      </c>
      <c r="H42" s="7"/>
      <c r="I42" s="6">
        <f>SUM(I43:I44)</f>
        <v>12</v>
      </c>
      <c r="J42" s="7">
        <v>6.4</v>
      </c>
      <c r="K42" s="7"/>
      <c r="L42" s="6">
        <f>SUM(L43:L44)</f>
        <v>66</v>
      </c>
      <c r="M42" s="7">
        <f>SUM(L42)/C42*100</f>
        <v>35.483870967741936</v>
      </c>
      <c r="N42" s="7"/>
      <c r="O42" s="6">
        <f>SUM(O43:O44)</f>
        <v>101</v>
      </c>
      <c r="P42" s="7">
        <f>SUM(O42)/C42*100</f>
        <v>54.3010752688172</v>
      </c>
    </row>
    <row r="43" spans="1:16" ht="18" customHeight="1">
      <c r="A43" s="2"/>
      <c r="B43" s="8" t="s">
        <v>12</v>
      </c>
      <c r="C43" s="3">
        <f t="shared" si="7"/>
        <v>80</v>
      </c>
      <c r="D43" s="9">
        <f t="shared" si="7"/>
        <v>100</v>
      </c>
      <c r="E43" s="9"/>
      <c r="F43" s="3">
        <v>4</v>
      </c>
      <c r="G43" s="9">
        <f>SUM(F43)/C43*100</f>
        <v>5</v>
      </c>
      <c r="H43" s="9"/>
      <c r="I43" s="3">
        <v>7</v>
      </c>
      <c r="J43" s="9">
        <f>SUM(I43)/C43*100</f>
        <v>8.75</v>
      </c>
      <c r="K43" s="9"/>
      <c r="L43" s="3">
        <v>29</v>
      </c>
      <c r="M43" s="9">
        <f>SUM(L43)/C43*100</f>
        <v>36.25</v>
      </c>
      <c r="N43" s="9"/>
      <c r="O43" s="3">
        <v>40</v>
      </c>
      <c r="P43" s="9">
        <f>SUM(O43)/C43*100</f>
        <v>50</v>
      </c>
    </row>
    <row r="44" spans="1:16" ht="18" customHeight="1">
      <c r="A44" s="2"/>
      <c r="B44" s="8" t="s">
        <v>13</v>
      </c>
      <c r="C44" s="3">
        <f t="shared" si="7"/>
        <v>106</v>
      </c>
      <c r="D44" s="9">
        <v>100</v>
      </c>
      <c r="E44" s="9"/>
      <c r="F44" s="3">
        <v>3</v>
      </c>
      <c r="G44" s="9">
        <f>SUM(F44)/C44*100</f>
        <v>2.8301886792452833</v>
      </c>
      <c r="H44" s="9"/>
      <c r="I44" s="3">
        <v>5</v>
      </c>
      <c r="J44" s="9">
        <f>SUM(I44)/C44*100</f>
        <v>4.716981132075472</v>
      </c>
      <c r="K44" s="9"/>
      <c r="L44" s="3">
        <v>37</v>
      </c>
      <c r="M44" s="9">
        <f>SUM(L44)/C44*100</f>
        <v>34.90566037735849</v>
      </c>
      <c r="N44" s="9"/>
      <c r="O44" s="3">
        <v>61</v>
      </c>
      <c r="P44" s="9">
        <v>57.6</v>
      </c>
    </row>
    <row r="45" spans="1:16" ht="18" customHeight="1">
      <c r="A45" s="2"/>
      <c r="B45" s="8"/>
      <c r="D45" s="9"/>
      <c r="E45" s="9"/>
      <c r="G45" s="9"/>
      <c r="H45" s="9"/>
      <c r="J45" s="9"/>
      <c r="K45" s="9"/>
      <c r="M45" s="9"/>
      <c r="N45" s="9"/>
      <c r="P45" s="9"/>
    </row>
    <row r="46" spans="1:16" ht="18" customHeight="1">
      <c r="A46" s="2"/>
      <c r="B46" s="8"/>
      <c r="D46" s="9"/>
      <c r="E46" s="9"/>
      <c r="G46" s="9"/>
      <c r="H46" s="9"/>
      <c r="J46" s="9"/>
      <c r="K46" s="9"/>
      <c r="M46" s="9"/>
      <c r="N46" s="9"/>
      <c r="P46" s="9"/>
    </row>
    <row r="47" spans="1:16" s="2" customFormat="1" ht="21">
      <c r="A47" s="1" t="s">
        <v>41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3:16" s="2" customFormat="1" ht="2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2" customFormat="1" ht="21">
      <c r="A49" s="18" t="s">
        <v>11</v>
      </c>
      <c r="B49" s="18"/>
      <c r="C49" s="21" t="s">
        <v>4</v>
      </c>
      <c r="D49" s="21"/>
      <c r="E49" s="15"/>
      <c r="F49" s="21" t="s">
        <v>1</v>
      </c>
      <c r="G49" s="21"/>
      <c r="H49" s="15"/>
      <c r="I49" s="21" t="s">
        <v>6</v>
      </c>
      <c r="J49" s="21"/>
      <c r="K49" s="15"/>
      <c r="L49" s="21" t="s">
        <v>7</v>
      </c>
      <c r="M49" s="21"/>
      <c r="N49" s="15"/>
      <c r="O49" s="21" t="s">
        <v>9</v>
      </c>
      <c r="P49" s="21"/>
    </row>
    <row r="50" spans="1:16" s="2" customFormat="1" ht="21">
      <c r="A50" s="19"/>
      <c r="B50" s="19"/>
      <c r="C50" s="4"/>
      <c r="D50" s="4"/>
      <c r="E50" s="4"/>
      <c r="F50" s="4"/>
      <c r="G50" s="4"/>
      <c r="H50" s="4"/>
      <c r="I50" s="22" t="s">
        <v>5</v>
      </c>
      <c r="J50" s="22"/>
      <c r="K50" s="4"/>
      <c r="L50" s="22" t="s">
        <v>8</v>
      </c>
      <c r="M50" s="22"/>
      <c r="N50" s="4"/>
      <c r="O50" s="22" t="s">
        <v>10</v>
      </c>
      <c r="P50" s="22"/>
    </row>
    <row r="51" spans="1:16" s="2" customFormat="1" ht="21">
      <c r="A51" s="20"/>
      <c r="B51" s="20"/>
      <c r="C51" s="5" t="s">
        <v>2</v>
      </c>
      <c r="D51" s="5" t="s">
        <v>3</v>
      </c>
      <c r="E51" s="5"/>
      <c r="F51" s="5" t="s">
        <v>2</v>
      </c>
      <c r="G51" s="5" t="s">
        <v>3</v>
      </c>
      <c r="H51" s="5"/>
      <c r="I51" s="5" t="s">
        <v>2</v>
      </c>
      <c r="J51" s="5" t="s">
        <v>3</v>
      </c>
      <c r="K51" s="5"/>
      <c r="L51" s="5" t="s">
        <v>2</v>
      </c>
      <c r="M51" s="5" t="s">
        <v>3</v>
      </c>
      <c r="N51" s="5"/>
      <c r="O51" s="5" t="s">
        <v>2</v>
      </c>
      <c r="P51" s="5" t="s">
        <v>3</v>
      </c>
    </row>
    <row r="52" spans="1:16" s="13" customFormat="1" ht="18" customHeight="1">
      <c r="A52" s="1" t="s">
        <v>0</v>
      </c>
      <c r="B52" s="1" t="s">
        <v>27</v>
      </c>
      <c r="C52" s="6">
        <f aca="true" t="shared" si="8" ref="C52:C72">SUM(F52,I52,L52,O52)</f>
        <v>308</v>
      </c>
      <c r="D52" s="7">
        <v>100</v>
      </c>
      <c r="E52" s="7"/>
      <c r="F52" s="6">
        <f>SUM(F53:F54)</f>
        <v>9</v>
      </c>
      <c r="G52" s="7">
        <v>3</v>
      </c>
      <c r="H52" s="7"/>
      <c r="I52" s="6">
        <f>SUM(I53:I54)</f>
        <v>21</v>
      </c>
      <c r="J52" s="7">
        <f aca="true" t="shared" si="9" ref="J52:J71">SUM(I52)/C52*100</f>
        <v>6.8181818181818175</v>
      </c>
      <c r="K52" s="7"/>
      <c r="L52" s="6">
        <f>SUM(L53:L54)</f>
        <v>62</v>
      </c>
      <c r="M52" s="7">
        <f aca="true" t="shared" si="10" ref="M52:M71">SUM(L52)/C52*100</f>
        <v>20.12987012987013</v>
      </c>
      <c r="N52" s="7"/>
      <c r="O52" s="6">
        <f>SUM(O53:O54)</f>
        <v>216</v>
      </c>
      <c r="P52" s="7">
        <f aca="true" t="shared" si="11" ref="P52:P72">SUM(O52)/C52*100</f>
        <v>70.12987012987013</v>
      </c>
    </row>
    <row r="53" spans="1:16" ht="18" customHeight="1">
      <c r="A53" s="2" t="s">
        <v>0</v>
      </c>
      <c r="B53" s="8" t="s">
        <v>12</v>
      </c>
      <c r="C53" s="3">
        <f t="shared" si="8"/>
        <v>141</v>
      </c>
      <c r="D53" s="9">
        <f aca="true" t="shared" si="12" ref="D53:D72">SUM(G53,J53,M53,P53)</f>
        <v>100</v>
      </c>
      <c r="E53" s="9"/>
      <c r="F53" s="3">
        <v>5</v>
      </c>
      <c r="G53" s="9">
        <f aca="true" t="shared" si="13" ref="G53:G69">SUM(F53)/C53*100</f>
        <v>3.546099290780142</v>
      </c>
      <c r="H53" s="9"/>
      <c r="I53" s="3">
        <v>14</v>
      </c>
      <c r="J53" s="9">
        <f t="shared" si="9"/>
        <v>9.929078014184398</v>
      </c>
      <c r="K53" s="9"/>
      <c r="L53" s="3">
        <v>28</v>
      </c>
      <c r="M53" s="9">
        <f t="shared" si="10"/>
        <v>19.858156028368796</v>
      </c>
      <c r="N53" s="9"/>
      <c r="O53" s="3">
        <v>94</v>
      </c>
      <c r="P53" s="9">
        <f t="shared" si="11"/>
        <v>66.66666666666666</v>
      </c>
    </row>
    <row r="54" spans="1:16" ht="18" customHeight="1">
      <c r="A54" s="2" t="s">
        <v>0</v>
      </c>
      <c r="B54" s="8" t="s">
        <v>13</v>
      </c>
      <c r="C54" s="3">
        <f t="shared" si="8"/>
        <v>167</v>
      </c>
      <c r="D54" s="9">
        <v>100</v>
      </c>
      <c r="E54" s="9"/>
      <c r="F54" s="3">
        <v>4</v>
      </c>
      <c r="G54" s="9">
        <f t="shared" si="13"/>
        <v>2.3952095808383236</v>
      </c>
      <c r="H54" s="9"/>
      <c r="I54" s="3">
        <v>7</v>
      </c>
      <c r="J54" s="9">
        <f t="shared" si="9"/>
        <v>4.191616766467066</v>
      </c>
      <c r="K54" s="9"/>
      <c r="L54" s="3">
        <v>34</v>
      </c>
      <c r="M54" s="9">
        <f t="shared" si="10"/>
        <v>20.35928143712575</v>
      </c>
      <c r="N54" s="9"/>
      <c r="O54" s="3">
        <v>122</v>
      </c>
      <c r="P54" s="9">
        <v>73</v>
      </c>
    </row>
    <row r="55" spans="1:16" s="13" customFormat="1" ht="18" customHeight="1">
      <c r="A55" s="1" t="s">
        <v>0</v>
      </c>
      <c r="B55" s="1" t="s">
        <v>28</v>
      </c>
      <c r="C55" s="6">
        <f t="shared" si="8"/>
        <v>1627</v>
      </c>
      <c r="D55" s="7">
        <f t="shared" si="12"/>
        <v>100</v>
      </c>
      <c r="E55" s="7"/>
      <c r="F55" s="6">
        <f>SUM(F56:F57)</f>
        <v>76</v>
      </c>
      <c r="G55" s="7">
        <f t="shared" si="13"/>
        <v>4.671173939766441</v>
      </c>
      <c r="H55" s="7"/>
      <c r="I55" s="6">
        <f>SUM(I56:I57)</f>
        <v>127</v>
      </c>
      <c r="J55" s="7">
        <f t="shared" si="9"/>
        <v>7.80577750460971</v>
      </c>
      <c r="K55" s="7"/>
      <c r="L55" s="6">
        <f>SUM(L56:L57)</f>
        <v>719</v>
      </c>
      <c r="M55" s="7">
        <f t="shared" si="10"/>
        <v>44.19176398279041</v>
      </c>
      <c r="N55" s="7"/>
      <c r="O55" s="6">
        <f>SUM(O56:O57)</f>
        <v>705</v>
      </c>
      <c r="P55" s="7">
        <f t="shared" si="11"/>
        <v>43.33128457283343</v>
      </c>
    </row>
    <row r="56" spans="1:16" ht="18" customHeight="1">
      <c r="A56" s="2" t="s">
        <v>0</v>
      </c>
      <c r="B56" s="8" t="s">
        <v>12</v>
      </c>
      <c r="C56" s="3">
        <f t="shared" si="8"/>
        <v>658</v>
      </c>
      <c r="D56" s="9">
        <v>100</v>
      </c>
      <c r="E56" s="9"/>
      <c r="F56" s="3">
        <v>39</v>
      </c>
      <c r="G56" s="9">
        <f t="shared" si="13"/>
        <v>5.927051671732523</v>
      </c>
      <c r="H56" s="9"/>
      <c r="I56" s="3">
        <v>61</v>
      </c>
      <c r="J56" s="9">
        <f t="shared" si="9"/>
        <v>9.270516717325227</v>
      </c>
      <c r="K56" s="9"/>
      <c r="L56" s="3">
        <v>330</v>
      </c>
      <c r="M56" s="9">
        <f t="shared" si="10"/>
        <v>50.15197568389058</v>
      </c>
      <c r="N56" s="9"/>
      <c r="O56" s="3">
        <v>228</v>
      </c>
      <c r="P56" s="9">
        <v>34.6</v>
      </c>
    </row>
    <row r="57" spans="1:16" ht="18" customHeight="1">
      <c r="A57" s="2" t="s">
        <v>0</v>
      </c>
      <c r="B57" s="8" t="s">
        <v>13</v>
      </c>
      <c r="C57" s="3">
        <f t="shared" si="8"/>
        <v>969</v>
      </c>
      <c r="D57" s="9">
        <v>100</v>
      </c>
      <c r="E57" s="9"/>
      <c r="F57" s="3">
        <v>37</v>
      </c>
      <c r="G57" s="9">
        <f t="shared" si="13"/>
        <v>3.8183694530443755</v>
      </c>
      <c r="H57" s="9"/>
      <c r="I57" s="3">
        <v>66</v>
      </c>
      <c r="J57" s="9">
        <f t="shared" si="9"/>
        <v>6.811145510835913</v>
      </c>
      <c r="K57" s="9"/>
      <c r="L57" s="3">
        <v>389</v>
      </c>
      <c r="M57" s="9">
        <v>40.2</v>
      </c>
      <c r="N57" s="9"/>
      <c r="O57" s="3">
        <v>477</v>
      </c>
      <c r="P57" s="9">
        <f t="shared" si="11"/>
        <v>49.22600619195047</v>
      </c>
    </row>
    <row r="58" spans="1:16" s="13" customFormat="1" ht="18" customHeight="1">
      <c r="A58" s="1" t="s">
        <v>0</v>
      </c>
      <c r="B58" s="1" t="s">
        <v>29</v>
      </c>
      <c r="C58" s="6">
        <f t="shared" si="8"/>
        <v>570</v>
      </c>
      <c r="D58" s="7">
        <f t="shared" si="12"/>
        <v>100</v>
      </c>
      <c r="E58" s="7"/>
      <c r="F58" s="6">
        <f>SUM(F59:F60)</f>
        <v>38</v>
      </c>
      <c r="G58" s="7">
        <f t="shared" si="13"/>
        <v>6.666666666666667</v>
      </c>
      <c r="H58" s="7"/>
      <c r="I58" s="6">
        <f>SUM(I59:I60)</f>
        <v>35</v>
      </c>
      <c r="J58" s="7">
        <f t="shared" si="9"/>
        <v>6.140350877192982</v>
      </c>
      <c r="K58" s="7"/>
      <c r="L58" s="6">
        <f>SUM(L59:L60)</f>
        <v>91</v>
      </c>
      <c r="M58" s="7">
        <f t="shared" si="10"/>
        <v>15.964912280701753</v>
      </c>
      <c r="N58" s="7"/>
      <c r="O58" s="6">
        <f>SUM(O59:O60)</f>
        <v>406</v>
      </c>
      <c r="P58" s="7">
        <f t="shared" si="11"/>
        <v>71.2280701754386</v>
      </c>
    </row>
    <row r="59" spans="1:16" ht="18" customHeight="1">
      <c r="A59" s="2" t="s">
        <v>0</v>
      </c>
      <c r="B59" s="8" t="s">
        <v>12</v>
      </c>
      <c r="C59" s="3">
        <f t="shared" si="8"/>
        <v>161</v>
      </c>
      <c r="D59" s="9">
        <f t="shared" si="12"/>
        <v>100</v>
      </c>
      <c r="E59" s="9"/>
      <c r="F59" s="3">
        <v>20</v>
      </c>
      <c r="G59" s="9">
        <f t="shared" si="13"/>
        <v>12.422360248447205</v>
      </c>
      <c r="H59" s="9"/>
      <c r="I59" s="3">
        <v>12</v>
      </c>
      <c r="J59" s="9">
        <f t="shared" si="9"/>
        <v>7.453416149068323</v>
      </c>
      <c r="K59" s="9"/>
      <c r="L59" s="3">
        <v>40</v>
      </c>
      <c r="M59" s="9">
        <f t="shared" si="10"/>
        <v>24.84472049689441</v>
      </c>
      <c r="N59" s="9"/>
      <c r="O59" s="3">
        <v>89</v>
      </c>
      <c r="P59" s="9">
        <f t="shared" si="11"/>
        <v>55.27950310559007</v>
      </c>
    </row>
    <row r="60" spans="1:16" ht="18" customHeight="1">
      <c r="A60" s="2" t="s">
        <v>0</v>
      </c>
      <c r="B60" s="8" t="s">
        <v>13</v>
      </c>
      <c r="C60" s="3">
        <f t="shared" si="8"/>
        <v>409</v>
      </c>
      <c r="D60" s="9">
        <f t="shared" si="12"/>
        <v>100</v>
      </c>
      <c r="E60" s="9"/>
      <c r="F60" s="3">
        <v>18</v>
      </c>
      <c r="G60" s="9">
        <f t="shared" si="13"/>
        <v>4.400977995110025</v>
      </c>
      <c r="H60" s="9"/>
      <c r="I60" s="3">
        <v>23</v>
      </c>
      <c r="J60" s="9">
        <f t="shared" si="9"/>
        <v>5.623471882640587</v>
      </c>
      <c r="K60" s="9"/>
      <c r="L60" s="3">
        <v>51</v>
      </c>
      <c r="M60" s="9">
        <f t="shared" si="10"/>
        <v>12.469437652811736</v>
      </c>
      <c r="N60" s="9"/>
      <c r="O60" s="3">
        <v>317</v>
      </c>
      <c r="P60" s="9">
        <f t="shared" si="11"/>
        <v>77.50611246943765</v>
      </c>
    </row>
    <row r="61" spans="1:16" s="13" customFormat="1" ht="18" customHeight="1">
      <c r="A61" s="1" t="s">
        <v>0</v>
      </c>
      <c r="B61" s="1" t="s">
        <v>30</v>
      </c>
      <c r="C61" s="6">
        <f t="shared" si="8"/>
        <v>403</v>
      </c>
      <c r="D61" s="7">
        <f t="shared" si="12"/>
        <v>100</v>
      </c>
      <c r="E61" s="7"/>
      <c r="F61" s="6">
        <f>SUM(F62:F63)</f>
        <v>36</v>
      </c>
      <c r="G61" s="7">
        <f t="shared" si="13"/>
        <v>8.933002481389577</v>
      </c>
      <c r="H61" s="7"/>
      <c r="I61" s="6">
        <f>SUM(I62:I63)</f>
        <v>21</v>
      </c>
      <c r="J61" s="7">
        <f t="shared" si="9"/>
        <v>5.2109181141439205</v>
      </c>
      <c r="K61" s="7"/>
      <c r="L61" s="6">
        <f>SUM(L62:L63)</f>
        <v>35</v>
      </c>
      <c r="M61" s="7">
        <f t="shared" si="10"/>
        <v>8.6848635235732</v>
      </c>
      <c r="N61" s="7"/>
      <c r="O61" s="6">
        <f>SUM(O62:O63)</f>
        <v>311</v>
      </c>
      <c r="P61" s="7">
        <f t="shared" si="11"/>
        <v>77.1712158808933</v>
      </c>
    </row>
    <row r="62" spans="1:16" ht="18" customHeight="1">
      <c r="A62" s="2" t="s">
        <v>0</v>
      </c>
      <c r="B62" s="8" t="s">
        <v>12</v>
      </c>
      <c r="C62" s="3">
        <f t="shared" si="8"/>
        <v>179</v>
      </c>
      <c r="D62" s="9">
        <f t="shared" si="12"/>
        <v>100</v>
      </c>
      <c r="E62" s="9"/>
      <c r="F62" s="3">
        <v>22</v>
      </c>
      <c r="G62" s="9">
        <f t="shared" si="13"/>
        <v>12.290502793296088</v>
      </c>
      <c r="H62" s="9"/>
      <c r="I62" s="3">
        <v>16</v>
      </c>
      <c r="J62" s="9">
        <f t="shared" si="9"/>
        <v>8.938547486033519</v>
      </c>
      <c r="K62" s="9"/>
      <c r="L62" s="3">
        <v>8</v>
      </c>
      <c r="M62" s="9">
        <f t="shared" si="10"/>
        <v>4.4692737430167595</v>
      </c>
      <c r="N62" s="9"/>
      <c r="O62" s="3">
        <v>133</v>
      </c>
      <c r="P62" s="9">
        <f t="shared" si="11"/>
        <v>74.30167597765363</v>
      </c>
    </row>
    <row r="63" spans="1:16" ht="18" customHeight="1">
      <c r="A63" s="2" t="s">
        <v>0</v>
      </c>
      <c r="B63" s="8" t="s">
        <v>13</v>
      </c>
      <c r="C63" s="3">
        <f t="shared" si="8"/>
        <v>224</v>
      </c>
      <c r="D63" s="9">
        <v>100</v>
      </c>
      <c r="E63" s="9"/>
      <c r="F63" s="3">
        <v>14</v>
      </c>
      <c r="G63" s="9">
        <f t="shared" si="13"/>
        <v>6.25</v>
      </c>
      <c r="H63" s="9"/>
      <c r="I63" s="3">
        <v>5</v>
      </c>
      <c r="J63" s="9">
        <f t="shared" si="9"/>
        <v>2.232142857142857</v>
      </c>
      <c r="K63" s="9"/>
      <c r="L63" s="3">
        <v>27</v>
      </c>
      <c r="M63" s="9">
        <v>12</v>
      </c>
      <c r="N63" s="9"/>
      <c r="O63" s="3">
        <v>178</v>
      </c>
      <c r="P63" s="9">
        <f t="shared" si="11"/>
        <v>79.46428571428571</v>
      </c>
    </row>
    <row r="64" spans="1:16" s="13" customFormat="1" ht="18" customHeight="1">
      <c r="A64" s="1" t="s">
        <v>0</v>
      </c>
      <c r="B64" s="1" t="s">
        <v>31</v>
      </c>
      <c r="C64" s="6">
        <f t="shared" si="8"/>
        <v>245</v>
      </c>
      <c r="D64" s="7">
        <f t="shared" si="12"/>
        <v>100</v>
      </c>
      <c r="E64" s="7"/>
      <c r="F64" s="6">
        <f>SUM(F65:F66)</f>
        <v>12</v>
      </c>
      <c r="G64" s="7">
        <f t="shared" si="13"/>
        <v>4.8979591836734695</v>
      </c>
      <c r="H64" s="7"/>
      <c r="I64" s="6">
        <f>SUM(I65:I66)</f>
        <v>17</v>
      </c>
      <c r="J64" s="7">
        <f t="shared" si="9"/>
        <v>6.938775510204081</v>
      </c>
      <c r="K64" s="7"/>
      <c r="L64" s="6">
        <f>SUM(L65:L66)</f>
        <v>46</v>
      </c>
      <c r="M64" s="7">
        <f t="shared" si="10"/>
        <v>18.775510204081634</v>
      </c>
      <c r="N64" s="7"/>
      <c r="O64" s="6">
        <f>SUM(O65:O66)</f>
        <v>170</v>
      </c>
      <c r="P64" s="7">
        <f t="shared" si="11"/>
        <v>69.38775510204081</v>
      </c>
    </row>
    <row r="65" spans="1:16" ht="18" customHeight="1">
      <c r="A65" s="2" t="s">
        <v>0</v>
      </c>
      <c r="B65" s="8" t="s">
        <v>12</v>
      </c>
      <c r="C65" s="3">
        <f t="shared" si="8"/>
        <v>105</v>
      </c>
      <c r="D65" s="9">
        <f t="shared" si="12"/>
        <v>100</v>
      </c>
      <c r="E65" s="9"/>
      <c r="F65" s="3">
        <v>7</v>
      </c>
      <c r="G65" s="9">
        <f t="shared" si="13"/>
        <v>6.666666666666667</v>
      </c>
      <c r="H65" s="9"/>
      <c r="I65" s="3">
        <v>9</v>
      </c>
      <c r="J65" s="9">
        <f t="shared" si="9"/>
        <v>8.571428571428571</v>
      </c>
      <c r="K65" s="9"/>
      <c r="L65" s="3">
        <v>18</v>
      </c>
      <c r="M65" s="9">
        <f t="shared" si="10"/>
        <v>17.142857142857142</v>
      </c>
      <c r="N65" s="9"/>
      <c r="O65" s="3">
        <v>71</v>
      </c>
      <c r="P65" s="9">
        <f t="shared" si="11"/>
        <v>67.61904761904762</v>
      </c>
    </row>
    <row r="66" spans="1:16" ht="18" customHeight="1">
      <c r="A66" s="2" t="s">
        <v>0</v>
      </c>
      <c r="B66" s="8" t="s">
        <v>13</v>
      </c>
      <c r="C66" s="3">
        <f t="shared" si="8"/>
        <v>140</v>
      </c>
      <c r="D66" s="9">
        <f t="shared" si="12"/>
        <v>100</v>
      </c>
      <c r="E66" s="9"/>
      <c r="F66" s="3">
        <v>5</v>
      </c>
      <c r="G66" s="9">
        <f t="shared" si="13"/>
        <v>3.571428571428571</v>
      </c>
      <c r="H66" s="9"/>
      <c r="I66" s="3">
        <v>8</v>
      </c>
      <c r="J66" s="9">
        <f t="shared" si="9"/>
        <v>5.714285714285714</v>
      </c>
      <c r="K66" s="9"/>
      <c r="L66" s="3">
        <v>28</v>
      </c>
      <c r="M66" s="9">
        <f t="shared" si="10"/>
        <v>20</v>
      </c>
      <c r="N66" s="9"/>
      <c r="O66" s="3">
        <v>99</v>
      </c>
      <c r="P66" s="9">
        <f t="shared" si="11"/>
        <v>70.71428571428572</v>
      </c>
    </row>
    <row r="67" spans="1:16" s="13" customFormat="1" ht="18" customHeight="1">
      <c r="A67" s="1" t="s">
        <v>0</v>
      </c>
      <c r="B67" s="1" t="s">
        <v>32</v>
      </c>
      <c r="C67" s="6">
        <f t="shared" si="8"/>
        <v>326</v>
      </c>
      <c r="D67" s="7">
        <v>100</v>
      </c>
      <c r="E67" s="7"/>
      <c r="F67" s="6">
        <f>SUM(F68:F69)</f>
        <v>18</v>
      </c>
      <c r="G67" s="7">
        <f t="shared" si="13"/>
        <v>5.521472392638037</v>
      </c>
      <c r="H67" s="7"/>
      <c r="I67" s="6">
        <f>SUM(I68:I69)</f>
        <v>17</v>
      </c>
      <c r="J67" s="7">
        <f t="shared" si="9"/>
        <v>5.214723926380368</v>
      </c>
      <c r="K67" s="7"/>
      <c r="L67" s="6">
        <f>SUM(L68:L69)</f>
        <v>21</v>
      </c>
      <c r="M67" s="7">
        <v>6.5</v>
      </c>
      <c r="N67" s="7"/>
      <c r="O67" s="6">
        <f>SUM(O68:O69)</f>
        <v>270</v>
      </c>
      <c r="P67" s="7">
        <f t="shared" si="11"/>
        <v>82.82208588957054</v>
      </c>
    </row>
    <row r="68" spans="1:16" ht="18" customHeight="1">
      <c r="A68" s="2" t="s">
        <v>0</v>
      </c>
      <c r="B68" s="8" t="s">
        <v>12</v>
      </c>
      <c r="C68" s="3">
        <f t="shared" si="8"/>
        <v>91</v>
      </c>
      <c r="D68" s="9">
        <f t="shared" si="12"/>
        <v>100</v>
      </c>
      <c r="E68" s="9"/>
      <c r="F68" s="3">
        <v>12</v>
      </c>
      <c r="G68" s="9">
        <f t="shared" si="13"/>
        <v>13.186813186813188</v>
      </c>
      <c r="H68" s="9"/>
      <c r="I68" s="3">
        <v>11</v>
      </c>
      <c r="J68" s="9">
        <f t="shared" si="9"/>
        <v>12.087912087912088</v>
      </c>
      <c r="K68" s="9"/>
      <c r="L68" s="3">
        <v>11</v>
      </c>
      <c r="M68" s="9">
        <f t="shared" si="10"/>
        <v>12.087912087912088</v>
      </c>
      <c r="N68" s="9"/>
      <c r="O68" s="3">
        <v>57</v>
      </c>
      <c r="P68" s="9">
        <f t="shared" si="11"/>
        <v>62.637362637362635</v>
      </c>
    </row>
    <row r="69" spans="1:16" ht="18" customHeight="1">
      <c r="A69" s="2" t="s">
        <v>0</v>
      </c>
      <c r="B69" s="8" t="s">
        <v>13</v>
      </c>
      <c r="C69" s="3">
        <f t="shared" si="8"/>
        <v>235</v>
      </c>
      <c r="D69" s="9">
        <v>100</v>
      </c>
      <c r="E69" s="9"/>
      <c r="F69" s="3">
        <v>6</v>
      </c>
      <c r="G69" s="9">
        <f t="shared" si="13"/>
        <v>2.553191489361702</v>
      </c>
      <c r="H69" s="9"/>
      <c r="I69" s="3">
        <v>6</v>
      </c>
      <c r="J69" s="9">
        <f t="shared" si="9"/>
        <v>2.553191489361702</v>
      </c>
      <c r="K69" s="9"/>
      <c r="L69" s="3">
        <v>10</v>
      </c>
      <c r="M69" s="9">
        <v>4.2</v>
      </c>
      <c r="N69" s="9"/>
      <c r="O69" s="3">
        <v>213</v>
      </c>
      <c r="P69" s="9">
        <f t="shared" si="11"/>
        <v>90.63829787234042</v>
      </c>
    </row>
    <row r="70" spans="1:16" s="13" customFormat="1" ht="18" customHeight="1">
      <c r="A70" s="1" t="s">
        <v>0</v>
      </c>
      <c r="B70" s="1" t="s">
        <v>33</v>
      </c>
      <c r="C70" s="6">
        <f t="shared" si="8"/>
        <v>15</v>
      </c>
      <c r="D70" s="7">
        <v>100</v>
      </c>
      <c r="E70" s="7"/>
      <c r="F70" s="6" t="s">
        <v>14</v>
      </c>
      <c r="G70" s="6" t="s">
        <v>14</v>
      </c>
      <c r="H70" s="6"/>
      <c r="I70" s="6">
        <f>SUM(I71:I72)</f>
        <v>1</v>
      </c>
      <c r="J70" s="7">
        <f t="shared" si="9"/>
        <v>6.666666666666667</v>
      </c>
      <c r="K70" s="7"/>
      <c r="L70" s="6">
        <f>SUM(L71:L72)</f>
        <v>1</v>
      </c>
      <c r="M70" s="7">
        <f t="shared" si="10"/>
        <v>6.666666666666667</v>
      </c>
      <c r="N70" s="7"/>
      <c r="O70" s="6">
        <f>SUM(O71:O72)</f>
        <v>13</v>
      </c>
      <c r="P70" s="7">
        <v>86.6</v>
      </c>
    </row>
    <row r="71" spans="1:16" ht="18" customHeight="1">
      <c r="A71" s="2" t="s">
        <v>0</v>
      </c>
      <c r="B71" s="8" t="s">
        <v>12</v>
      </c>
      <c r="C71" s="3">
        <f t="shared" si="8"/>
        <v>8</v>
      </c>
      <c r="D71" s="9">
        <f t="shared" si="12"/>
        <v>100</v>
      </c>
      <c r="E71" s="9"/>
      <c r="F71" s="3" t="s">
        <v>14</v>
      </c>
      <c r="G71" s="3" t="s">
        <v>14</v>
      </c>
      <c r="I71" s="3">
        <v>1</v>
      </c>
      <c r="J71" s="9">
        <f t="shared" si="9"/>
        <v>12.5</v>
      </c>
      <c r="K71" s="9"/>
      <c r="L71" s="3">
        <v>1</v>
      </c>
      <c r="M71" s="9">
        <f t="shared" si="10"/>
        <v>12.5</v>
      </c>
      <c r="N71" s="9"/>
      <c r="O71" s="3">
        <v>6</v>
      </c>
      <c r="P71" s="9">
        <f t="shared" si="11"/>
        <v>75</v>
      </c>
    </row>
    <row r="72" spans="1:16" ht="18" customHeight="1">
      <c r="A72" s="2" t="s">
        <v>0</v>
      </c>
      <c r="B72" s="8" t="s">
        <v>13</v>
      </c>
      <c r="C72" s="3">
        <f t="shared" si="8"/>
        <v>7</v>
      </c>
      <c r="D72" s="9">
        <f t="shared" si="12"/>
        <v>100</v>
      </c>
      <c r="E72" s="9"/>
      <c r="F72" s="3" t="s">
        <v>14</v>
      </c>
      <c r="G72" s="3" t="s">
        <v>14</v>
      </c>
      <c r="I72" s="3" t="s">
        <v>14</v>
      </c>
      <c r="J72" s="3" t="s">
        <v>14</v>
      </c>
      <c r="L72" s="3" t="s">
        <v>14</v>
      </c>
      <c r="M72" s="3" t="s">
        <v>14</v>
      </c>
      <c r="O72" s="3">
        <v>7</v>
      </c>
      <c r="P72" s="9">
        <f t="shared" si="11"/>
        <v>100</v>
      </c>
    </row>
    <row r="73" spans="1:16" s="13" customFormat="1" ht="18" customHeight="1">
      <c r="A73" s="1" t="s">
        <v>0</v>
      </c>
      <c r="B73" s="1" t="s">
        <v>34</v>
      </c>
      <c r="C73" s="6">
        <f aca="true" t="shared" si="14" ref="C73:C84">SUM(F73,I73,L73,O73)</f>
        <v>46</v>
      </c>
      <c r="D73" s="7">
        <v>100</v>
      </c>
      <c r="E73" s="7"/>
      <c r="F73" s="6">
        <f>SUM(F74:F75)</f>
        <v>2</v>
      </c>
      <c r="G73" s="7">
        <v>4.4</v>
      </c>
      <c r="H73" s="7"/>
      <c r="I73" s="6">
        <f>SUM(I74:I75)</f>
        <v>8</v>
      </c>
      <c r="J73" s="7">
        <f aca="true" t="shared" si="15" ref="J73:J83">SUM(I73)/C73*100</f>
        <v>17.391304347826086</v>
      </c>
      <c r="K73" s="7"/>
      <c r="L73" s="6">
        <f>SUM(L74:L75)</f>
        <v>10</v>
      </c>
      <c r="M73" s="7">
        <f aca="true" t="shared" si="16" ref="M73:M84">SUM(L73)/C73*100</f>
        <v>21.73913043478261</v>
      </c>
      <c r="N73" s="7"/>
      <c r="O73" s="6">
        <f>SUM(O74:O75)</f>
        <v>26</v>
      </c>
      <c r="P73" s="7">
        <f aca="true" t="shared" si="17" ref="P73:P84">SUM(O73)/C73*100</f>
        <v>56.52173913043478</v>
      </c>
    </row>
    <row r="74" spans="1:16" ht="18" customHeight="1">
      <c r="A74" s="2" t="s">
        <v>0</v>
      </c>
      <c r="B74" s="8" t="s">
        <v>12</v>
      </c>
      <c r="C74" s="3">
        <f t="shared" si="14"/>
        <v>20</v>
      </c>
      <c r="D74" s="9">
        <f aca="true" t="shared" si="18" ref="D74:D84">SUM(G74,J74,M74,P74)</f>
        <v>100</v>
      </c>
      <c r="E74" s="9"/>
      <c r="F74" s="3">
        <v>2</v>
      </c>
      <c r="G74" s="9">
        <f>SUM(F74)/C74*100</f>
        <v>10</v>
      </c>
      <c r="H74" s="9"/>
      <c r="I74" s="3">
        <v>4</v>
      </c>
      <c r="J74" s="9">
        <f t="shared" si="15"/>
        <v>20</v>
      </c>
      <c r="K74" s="9"/>
      <c r="L74" s="3">
        <v>7</v>
      </c>
      <c r="M74" s="9">
        <f t="shared" si="16"/>
        <v>35</v>
      </c>
      <c r="N74" s="9"/>
      <c r="O74" s="3">
        <v>7</v>
      </c>
      <c r="P74" s="9">
        <f t="shared" si="17"/>
        <v>35</v>
      </c>
    </row>
    <row r="75" spans="1:16" ht="18" customHeight="1">
      <c r="A75" s="2" t="s">
        <v>0</v>
      </c>
      <c r="B75" s="8" t="s">
        <v>13</v>
      </c>
      <c r="C75" s="3">
        <f t="shared" si="14"/>
        <v>26</v>
      </c>
      <c r="D75" s="9">
        <f t="shared" si="18"/>
        <v>99.99999999999999</v>
      </c>
      <c r="E75" s="9"/>
      <c r="F75" s="3" t="s">
        <v>14</v>
      </c>
      <c r="G75" s="3" t="s">
        <v>14</v>
      </c>
      <c r="I75" s="3">
        <v>4</v>
      </c>
      <c r="J75" s="9">
        <f t="shared" si="15"/>
        <v>15.384615384615385</v>
      </c>
      <c r="K75" s="9"/>
      <c r="L75" s="3">
        <v>3</v>
      </c>
      <c r="M75" s="9">
        <f t="shared" si="16"/>
        <v>11.538461538461538</v>
      </c>
      <c r="N75" s="9"/>
      <c r="O75" s="3">
        <v>19</v>
      </c>
      <c r="P75" s="9">
        <f t="shared" si="17"/>
        <v>73.07692307692307</v>
      </c>
    </row>
    <row r="76" spans="1:16" s="13" customFormat="1" ht="18" customHeight="1">
      <c r="A76" s="1" t="s">
        <v>0</v>
      </c>
      <c r="B76" s="1" t="s">
        <v>35</v>
      </c>
      <c r="C76" s="6">
        <f t="shared" si="14"/>
        <v>229</v>
      </c>
      <c r="D76" s="7">
        <f t="shared" si="18"/>
        <v>100</v>
      </c>
      <c r="E76" s="7"/>
      <c r="F76" s="6">
        <f>SUM(F77:F78)</f>
        <v>15</v>
      </c>
      <c r="G76" s="7">
        <f aca="true" t="shared" si="19" ref="G76:G81">SUM(F76)/C76*100</f>
        <v>6.550218340611353</v>
      </c>
      <c r="H76" s="7"/>
      <c r="I76" s="6">
        <f>SUM(I77:I78)</f>
        <v>12</v>
      </c>
      <c r="J76" s="7">
        <f t="shared" si="15"/>
        <v>5.240174672489083</v>
      </c>
      <c r="K76" s="7"/>
      <c r="L76" s="6">
        <f>SUM(L77:L78)</f>
        <v>60</v>
      </c>
      <c r="M76" s="7">
        <f t="shared" si="16"/>
        <v>26.200873362445414</v>
      </c>
      <c r="N76" s="7"/>
      <c r="O76" s="6">
        <f>SUM(O77:O78)</f>
        <v>142</v>
      </c>
      <c r="P76" s="7">
        <f t="shared" si="17"/>
        <v>62.00873362445415</v>
      </c>
    </row>
    <row r="77" spans="1:16" ht="18" customHeight="1">
      <c r="A77" s="2" t="s">
        <v>0</v>
      </c>
      <c r="B77" s="8" t="s">
        <v>12</v>
      </c>
      <c r="C77" s="3">
        <f t="shared" si="14"/>
        <v>84</v>
      </c>
      <c r="D77" s="9">
        <f t="shared" si="18"/>
        <v>100</v>
      </c>
      <c r="E77" s="9"/>
      <c r="F77" s="3">
        <v>9</v>
      </c>
      <c r="G77" s="9">
        <f t="shared" si="19"/>
        <v>10.714285714285714</v>
      </c>
      <c r="H77" s="9"/>
      <c r="I77" s="3">
        <v>6</v>
      </c>
      <c r="J77" s="9">
        <f t="shared" si="15"/>
        <v>7.142857142857142</v>
      </c>
      <c r="K77" s="9"/>
      <c r="L77" s="3">
        <v>22</v>
      </c>
      <c r="M77" s="9">
        <f t="shared" si="16"/>
        <v>26.190476190476193</v>
      </c>
      <c r="N77" s="9"/>
      <c r="O77" s="3">
        <v>47</v>
      </c>
      <c r="P77" s="9">
        <f t="shared" si="17"/>
        <v>55.952380952380956</v>
      </c>
    </row>
    <row r="78" spans="1:16" ht="18" customHeight="1">
      <c r="A78" s="2" t="s">
        <v>0</v>
      </c>
      <c r="B78" s="8" t="s">
        <v>13</v>
      </c>
      <c r="C78" s="3">
        <f t="shared" si="14"/>
        <v>145</v>
      </c>
      <c r="D78" s="9">
        <f t="shared" si="18"/>
        <v>100</v>
      </c>
      <c r="E78" s="9"/>
      <c r="F78" s="3">
        <v>6</v>
      </c>
      <c r="G78" s="9">
        <f t="shared" si="19"/>
        <v>4.137931034482759</v>
      </c>
      <c r="H78" s="9"/>
      <c r="I78" s="3">
        <v>6</v>
      </c>
      <c r="J78" s="9">
        <f t="shared" si="15"/>
        <v>4.137931034482759</v>
      </c>
      <c r="K78" s="9"/>
      <c r="L78" s="3">
        <v>38</v>
      </c>
      <c r="M78" s="9">
        <f t="shared" si="16"/>
        <v>26.20689655172414</v>
      </c>
      <c r="N78" s="9"/>
      <c r="O78" s="3">
        <v>95</v>
      </c>
      <c r="P78" s="9">
        <f t="shared" si="17"/>
        <v>65.51724137931035</v>
      </c>
    </row>
    <row r="79" spans="1:16" s="13" customFormat="1" ht="18" customHeight="1">
      <c r="A79" s="1" t="s">
        <v>0</v>
      </c>
      <c r="B79" s="1" t="s">
        <v>36</v>
      </c>
      <c r="C79" s="6">
        <f t="shared" si="14"/>
        <v>188</v>
      </c>
      <c r="D79" s="7">
        <f t="shared" si="18"/>
        <v>100</v>
      </c>
      <c r="E79" s="7"/>
      <c r="F79" s="6">
        <f>SUM(F80:F81)</f>
        <v>7</v>
      </c>
      <c r="G79" s="7">
        <f t="shared" si="19"/>
        <v>3.723404255319149</v>
      </c>
      <c r="H79" s="7"/>
      <c r="I79" s="6">
        <f>SUM(I80:I81)</f>
        <v>12</v>
      </c>
      <c r="J79" s="7">
        <f t="shared" si="15"/>
        <v>6.382978723404255</v>
      </c>
      <c r="K79" s="7"/>
      <c r="L79" s="6">
        <f>SUM(L80:L81)</f>
        <v>20</v>
      </c>
      <c r="M79" s="7">
        <f t="shared" si="16"/>
        <v>10.638297872340425</v>
      </c>
      <c r="N79" s="7"/>
      <c r="O79" s="6">
        <f>SUM(O80:O81)</f>
        <v>149</v>
      </c>
      <c r="P79" s="7">
        <f t="shared" si="17"/>
        <v>79.25531914893617</v>
      </c>
    </row>
    <row r="80" spans="1:16" ht="18" customHeight="1">
      <c r="A80" s="2" t="s">
        <v>0</v>
      </c>
      <c r="B80" s="8" t="s">
        <v>12</v>
      </c>
      <c r="C80" s="3">
        <f t="shared" si="14"/>
        <v>104</v>
      </c>
      <c r="D80" s="9">
        <f t="shared" si="18"/>
        <v>100</v>
      </c>
      <c r="E80" s="9"/>
      <c r="F80" s="3">
        <v>5</v>
      </c>
      <c r="G80" s="9">
        <f t="shared" si="19"/>
        <v>4.807692307692308</v>
      </c>
      <c r="H80" s="9"/>
      <c r="I80" s="3">
        <v>7</v>
      </c>
      <c r="J80" s="9">
        <f t="shared" si="15"/>
        <v>6.730769230769231</v>
      </c>
      <c r="K80" s="9"/>
      <c r="L80" s="3">
        <v>13</v>
      </c>
      <c r="M80" s="9">
        <f t="shared" si="16"/>
        <v>12.5</v>
      </c>
      <c r="N80" s="9"/>
      <c r="O80" s="3">
        <v>79</v>
      </c>
      <c r="P80" s="9">
        <f t="shared" si="17"/>
        <v>75.96153846153845</v>
      </c>
    </row>
    <row r="81" spans="1:16" ht="18" customHeight="1">
      <c r="A81" s="2" t="s">
        <v>0</v>
      </c>
      <c r="B81" s="8" t="s">
        <v>13</v>
      </c>
      <c r="C81" s="3">
        <f t="shared" si="14"/>
        <v>84</v>
      </c>
      <c r="D81" s="9">
        <f t="shared" si="18"/>
        <v>100</v>
      </c>
      <c r="E81" s="9"/>
      <c r="F81" s="3">
        <v>2</v>
      </c>
      <c r="G81" s="9">
        <f t="shared" si="19"/>
        <v>2.380952380952381</v>
      </c>
      <c r="H81" s="9"/>
      <c r="I81" s="3">
        <v>5</v>
      </c>
      <c r="J81" s="9">
        <f t="shared" si="15"/>
        <v>5.952380952380952</v>
      </c>
      <c r="K81" s="9"/>
      <c r="L81" s="3">
        <v>7</v>
      </c>
      <c r="M81" s="9">
        <f t="shared" si="16"/>
        <v>8.333333333333332</v>
      </c>
      <c r="N81" s="9"/>
      <c r="O81" s="3">
        <v>70</v>
      </c>
      <c r="P81" s="9">
        <f t="shared" si="17"/>
        <v>83.33333333333334</v>
      </c>
    </row>
    <row r="82" spans="1:16" s="13" customFormat="1" ht="18" customHeight="1">
      <c r="A82" s="1" t="s">
        <v>0</v>
      </c>
      <c r="B82" s="1" t="s">
        <v>37</v>
      </c>
      <c r="C82" s="6">
        <f t="shared" si="14"/>
        <v>32</v>
      </c>
      <c r="D82" s="7">
        <f t="shared" si="18"/>
        <v>99.95</v>
      </c>
      <c r="E82" s="7"/>
      <c r="F82" s="6" t="s">
        <v>14</v>
      </c>
      <c r="G82" s="6" t="s">
        <v>14</v>
      </c>
      <c r="H82" s="6"/>
      <c r="I82" s="6">
        <f>SUM(I83:I84)</f>
        <v>2</v>
      </c>
      <c r="J82" s="7">
        <v>6.2</v>
      </c>
      <c r="K82" s="7"/>
      <c r="L82" s="6">
        <f>SUM(L83:L84)</f>
        <v>8</v>
      </c>
      <c r="M82" s="7">
        <f t="shared" si="16"/>
        <v>25</v>
      </c>
      <c r="N82" s="7"/>
      <c r="O82" s="6">
        <f>SUM(O83:O84)</f>
        <v>22</v>
      </c>
      <c r="P82" s="7">
        <f t="shared" si="17"/>
        <v>68.75</v>
      </c>
    </row>
    <row r="83" spans="1:16" ht="18" customHeight="1">
      <c r="A83" s="2" t="s">
        <v>0</v>
      </c>
      <c r="B83" s="8" t="s">
        <v>12</v>
      </c>
      <c r="C83" s="3">
        <f t="shared" si="14"/>
        <v>13</v>
      </c>
      <c r="D83" s="9">
        <f t="shared" si="18"/>
        <v>100</v>
      </c>
      <c r="E83" s="9"/>
      <c r="F83" s="3" t="s">
        <v>14</v>
      </c>
      <c r="G83" s="3" t="s">
        <v>14</v>
      </c>
      <c r="I83" s="3">
        <v>2</v>
      </c>
      <c r="J83" s="9">
        <f t="shared" si="15"/>
        <v>15.384615384615385</v>
      </c>
      <c r="K83" s="9"/>
      <c r="L83" s="3">
        <v>3</v>
      </c>
      <c r="M83" s="9">
        <f t="shared" si="16"/>
        <v>23.076923076923077</v>
      </c>
      <c r="N83" s="9"/>
      <c r="O83" s="3">
        <v>8</v>
      </c>
      <c r="P83" s="9">
        <f t="shared" si="17"/>
        <v>61.53846153846154</v>
      </c>
    </row>
    <row r="84" spans="1:16" ht="18" customHeight="1">
      <c r="A84" s="2" t="s">
        <v>0</v>
      </c>
      <c r="B84" s="8" t="s">
        <v>13</v>
      </c>
      <c r="C84" s="3">
        <f t="shared" si="14"/>
        <v>19</v>
      </c>
      <c r="D84" s="9">
        <f t="shared" si="18"/>
        <v>99.99999999999999</v>
      </c>
      <c r="E84" s="9"/>
      <c r="F84" s="3" t="s">
        <v>14</v>
      </c>
      <c r="G84" s="3" t="s">
        <v>14</v>
      </c>
      <c r="I84" s="3" t="s">
        <v>14</v>
      </c>
      <c r="J84" s="3" t="s">
        <v>14</v>
      </c>
      <c r="L84" s="3">
        <v>5</v>
      </c>
      <c r="M84" s="9">
        <f t="shared" si="16"/>
        <v>26.31578947368421</v>
      </c>
      <c r="N84" s="9"/>
      <c r="O84" s="3">
        <v>14</v>
      </c>
      <c r="P84" s="9">
        <f t="shared" si="17"/>
        <v>73.68421052631578</v>
      </c>
    </row>
    <row r="85" spans="1:16" s="13" customFormat="1" ht="21">
      <c r="A85" s="1" t="s">
        <v>0</v>
      </c>
      <c r="B85" s="1" t="s">
        <v>38</v>
      </c>
      <c r="C85" s="6">
        <f aca="true" t="shared" si="20" ref="C85:D90">SUM(F85,I85,L85,O85)</f>
        <v>419</v>
      </c>
      <c r="D85" s="7">
        <f t="shared" si="20"/>
        <v>100</v>
      </c>
      <c r="E85" s="7"/>
      <c r="F85" s="6">
        <f>SUM(F86:F87)</f>
        <v>17</v>
      </c>
      <c r="G85" s="7">
        <f aca="true" t="shared" si="21" ref="G85:G90">SUM(F85)/C85*100</f>
        <v>4.05727923627685</v>
      </c>
      <c r="H85" s="7"/>
      <c r="I85" s="6">
        <f>SUM(I86:I87)</f>
        <v>27</v>
      </c>
      <c r="J85" s="7">
        <f aca="true" t="shared" si="22" ref="J85:J90">SUM(I85)/C85*100</f>
        <v>6.443914081145586</v>
      </c>
      <c r="K85" s="7"/>
      <c r="L85" s="6">
        <f>SUM(L86:L87)</f>
        <v>89</v>
      </c>
      <c r="M85" s="7">
        <f>SUM(L85)/C85*100</f>
        <v>21.241050119331742</v>
      </c>
      <c r="N85" s="7"/>
      <c r="O85" s="6">
        <f>SUM(O86:O87)</f>
        <v>286</v>
      </c>
      <c r="P85" s="7">
        <f aca="true" t="shared" si="23" ref="P85:P90">SUM(O85)/C85*100</f>
        <v>68.25775656324582</v>
      </c>
    </row>
    <row r="86" spans="1:16" ht="21">
      <c r="A86" s="2" t="s">
        <v>0</v>
      </c>
      <c r="B86" s="8" t="s">
        <v>12</v>
      </c>
      <c r="C86" s="3">
        <f t="shared" si="20"/>
        <v>156</v>
      </c>
      <c r="D86" s="9">
        <f t="shared" si="20"/>
        <v>100</v>
      </c>
      <c r="E86" s="9"/>
      <c r="F86" s="3">
        <v>8</v>
      </c>
      <c r="G86" s="9">
        <f t="shared" si="21"/>
        <v>5.128205128205128</v>
      </c>
      <c r="H86" s="9"/>
      <c r="I86" s="3">
        <v>19</v>
      </c>
      <c r="J86" s="9">
        <f t="shared" si="22"/>
        <v>12.179487179487179</v>
      </c>
      <c r="K86" s="9"/>
      <c r="L86" s="3">
        <v>55</v>
      </c>
      <c r="M86" s="9">
        <f>SUM(L86)/C86*100</f>
        <v>35.256410256410255</v>
      </c>
      <c r="N86" s="9"/>
      <c r="O86" s="3">
        <v>74</v>
      </c>
      <c r="P86" s="9">
        <f t="shared" si="23"/>
        <v>47.43589743589743</v>
      </c>
    </row>
    <row r="87" spans="1:16" ht="21">
      <c r="A87" s="2" t="s">
        <v>0</v>
      </c>
      <c r="B87" s="8" t="s">
        <v>13</v>
      </c>
      <c r="C87" s="3">
        <f t="shared" si="20"/>
        <v>263</v>
      </c>
      <c r="D87" s="9">
        <v>100</v>
      </c>
      <c r="E87" s="9"/>
      <c r="F87" s="3">
        <v>9</v>
      </c>
      <c r="G87" s="9">
        <f t="shared" si="21"/>
        <v>3.4220532319391634</v>
      </c>
      <c r="H87" s="9"/>
      <c r="I87" s="3">
        <v>8</v>
      </c>
      <c r="J87" s="9">
        <f t="shared" si="22"/>
        <v>3.041825095057034</v>
      </c>
      <c r="K87" s="9"/>
      <c r="L87" s="3">
        <v>34</v>
      </c>
      <c r="M87" s="9">
        <v>13</v>
      </c>
      <c r="N87" s="9"/>
      <c r="O87" s="3">
        <v>212</v>
      </c>
      <c r="P87" s="9">
        <f t="shared" si="23"/>
        <v>80.6083650190114</v>
      </c>
    </row>
    <row r="88" spans="1:16" s="13" customFormat="1" ht="21">
      <c r="A88" s="1" t="s">
        <v>0</v>
      </c>
      <c r="B88" s="1" t="s">
        <v>39</v>
      </c>
      <c r="C88" s="6">
        <f t="shared" si="20"/>
        <v>136</v>
      </c>
      <c r="D88" s="7">
        <f t="shared" si="20"/>
        <v>100</v>
      </c>
      <c r="E88" s="7"/>
      <c r="F88" s="6">
        <f>SUM(F89:F90)</f>
        <v>4</v>
      </c>
      <c r="G88" s="7">
        <f t="shared" si="21"/>
        <v>2.941176470588235</v>
      </c>
      <c r="H88" s="7"/>
      <c r="I88" s="6">
        <f>SUM(I89:I90)</f>
        <v>11</v>
      </c>
      <c r="J88" s="7">
        <f t="shared" si="22"/>
        <v>8.088235294117647</v>
      </c>
      <c r="K88" s="7"/>
      <c r="L88" s="6">
        <f>SUM(L89:L90)</f>
        <v>30</v>
      </c>
      <c r="M88" s="7">
        <f>SUM(L88)/C88*100</f>
        <v>22.058823529411764</v>
      </c>
      <c r="N88" s="7"/>
      <c r="O88" s="6">
        <f>SUM(O89:O90)</f>
        <v>91</v>
      </c>
      <c r="P88" s="7">
        <f t="shared" si="23"/>
        <v>66.91176470588235</v>
      </c>
    </row>
    <row r="89" spans="1:16" ht="21">
      <c r="A89" s="2" t="s">
        <v>0</v>
      </c>
      <c r="B89" s="8" t="s">
        <v>12</v>
      </c>
      <c r="C89" s="3">
        <f t="shared" si="20"/>
        <v>55</v>
      </c>
      <c r="D89" s="9">
        <f t="shared" si="20"/>
        <v>100</v>
      </c>
      <c r="E89" s="9"/>
      <c r="F89" s="3">
        <v>2</v>
      </c>
      <c r="G89" s="9">
        <f t="shared" si="21"/>
        <v>3.6363636363636362</v>
      </c>
      <c r="H89" s="9"/>
      <c r="I89" s="3">
        <v>6</v>
      </c>
      <c r="J89" s="9">
        <f t="shared" si="22"/>
        <v>10.909090909090908</v>
      </c>
      <c r="K89" s="9"/>
      <c r="L89" s="3">
        <v>14</v>
      </c>
      <c r="M89" s="9">
        <f>SUM(L89)/C89*100</f>
        <v>25.454545454545453</v>
      </c>
      <c r="N89" s="9"/>
      <c r="O89" s="3">
        <v>33</v>
      </c>
      <c r="P89" s="9">
        <f t="shared" si="23"/>
        <v>60</v>
      </c>
    </row>
    <row r="90" spans="1:16" ht="21">
      <c r="A90" s="2" t="s">
        <v>0</v>
      </c>
      <c r="B90" s="8" t="s">
        <v>13</v>
      </c>
      <c r="C90" s="3">
        <f t="shared" si="20"/>
        <v>81</v>
      </c>
      <c r="D90" s="9">
        <v>100</v>
      </c>
      <c r="E90" s="9"/>
      <c r="F90" s="3">
        <v>2</v>
      </c>
      <c r="G90" s="9">
        <f t="shared" si="21"/>
        <v>2.4691358024691357</v>
      </c>
      <c r="H90" s="9"/>
      <c r="I90" s="3">
        <v>5</v>
      </c>
      <c r="J90" s="9">
        <f t="shared" si="22"/>
        <v>6.172839506172839</v>
      </c>
      <c r="K90" s="9"/>
      <c r="L90" s="3">
        <v>16</v>
      </c>
      <c r="M90" s="9">
        <v>19.7</v>
      </c>
      <c r="N90" s="9"/>
      <c r="O90" s="3">
        <v>58</v>
      </c>
      <c r="P90" s="9">
        <f t="shared" si="23"/>
        <v>71.60493827160494</v>
      </c>
    </row>
    <row r="91" spans="1:16" ht="9.75" customHeight="1">
      <c r="A91" s="14"/>
      <c r="B91" s="1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9.75" customHeight="1">
      <c r="A92" s="12"/>
      <c r="B92" s="1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ht="21">
      <c r="A93" s="17" t="s">
        <v>42</v>
      </c>
    </row>
    <row r="94" ht="21">
      <c r="A94" s="17" t="s">
        <v>43</v>
      </c>
    </row>
  </sheetData>
  <mergeCells count="18">
    <mergeCell ref="L49:M49"/>
    <mergeCell ref="O49:P49"/>
    <mergeCell ref="I50:J50"/>
    <mergeCell ref="L50:M50"/>
    <mergeCell ref="O50:P50"/>
    <mergeCell ref="A49:B51"/>
    <mergeCell ref="C49:D49"/>
    <mergeCell ref="F49:G49"/>
    <mergeCell ref="I49:J49"/>
    <mergeCell ref="L3:M3"/>
    <mergeCell ref="O3:P3"/>
    <mergeCell ref="I4:J4"/>
    <mergeCell ref="L4:M4"/>
    <mergeCell ref="O4:P4"/>
    <mergeCell ref="A3:B5"/>
    <mergeCell ref="C3:D3"/>
    <mergeCell ref="F3:G3"/>
    <mergeCell ref="I3:J3"/>
  </mergeCells>
  <printOptions/>
  <pageMargins left="0.5905511811023623" right="0.2362204724409449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2001-07-03T07:42:41Z</cp:lastPrinted>
  <dcterms:created xsi:type="dcterms:W3CDTF">2001-02-14T00:58:11Z</dcterms:created>
  <dcterms:modified xsi:type="dcterms:W3CDTF">2004-12-13T06:23:34Z</dcterms:modified>
  <cp:category/>
  <cp:version/>
  <cp:contentType/>
  <cp:contentStatus/>
</cp:coreProperties>
</file>