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\Desktop\สมุดรายงานสถิติยะลา 61\Template-61\Table\3.สถิติการศึกษา\"/>
    </mc:Choice>
  </mc:AlternateContent>
  <bookViews>
    <workbookView xWindow="0" yWindow="-255" windowWidth="19200" windowHeight="11760" tabRatio="674"/>
  </bookViews>
  <sheets>
    <sheet name="T-3.11" sheetId="15" r:id="rId1"/>
  </sheets>
  <definedNames>
    <definedName name="_xlnm.Print_Area" localSheetId="0">'T-3.11'!$A$1:$AB$40</definedName>
  </definedNames>
  <calcPr calcId="152511"/>
</workbook>
</file>

<file path=xl/calcChain.xml><?xml version="1.0" encoding="utf-8"?>
<calcChain xmlns="http://schemas.openxmlformats.org/spreadsheetml/2006/main">
  <c r="E20" i="15" l="1"/>
  <c r="E9" i="15" l="1"/>
  <c r="F9" i="15"/>
  <c r="G9" i="15"/>
  <c r="H9" i="15"/>
  <c r="I9" i="15"/>
  <c r="J9" i="15"/>
  <c r="K9" i="15"/>
  <c r="K10" i="15"/>
  <c r="J10" i="15"/>
  <c r="I10" i="15"/>
  <c r="H10" i="15"/>
  <c r="G10" i="15"/>
  <c r="F10" i="15"/>
  <c r="E10" i="15"/>
  <c r="F20" i="15"/>
  <c r="G20" i="15"/>
  <c r="H20" i="15"/>
  <c r="I20" i="15"/>
  <c r="J20" i="15"/>
  <c r="K20" i="15"/>
  <c r="I25" i="15"/>
  <c r="F25" i="15"/>
  <c r="G26" i="15" l="1"/>
  <c r="H26" i="15"/>
  <c r="I26" i="15"/>
  <c r="J26" i="15"/>
  <c r="K26" i="15"/>
  <c r="E26" i="15"/>
  <c r="G17" i="15"/>
  <c r="H17" i="15"/>
  <c r="J17" i="15"/>
  <c r="K17" i="15"/>
  <c r="E17" i="15"/>
  <c r="F27" i="15" l="1"/>
  <c r="F26" i="15" s="1"/>
  <c r="F24" i="15"/>
  <c r="F23" i="15"/>
  <c r="F22" i="15"/>
  <c r="F21" i="15"/>
  <c r="F19" i="15"/>
  <c r="F12" i="15"/>
  <c r="F13" i="15"/>
  <c r="F14" i="15"/>
  <c r="F15" i="15"/>
  <c r="I23" i="15" l="1"/>
  <c r="F11" i="15"/>
  <c r="I11" i="15"/>
  <c r="I24" i="15" l="1"/>
  <c r="F18" i="15" l="1"/>
  <c r="I18" i="15"/>
  <c r="I17" i="15" s="1"/>
  <c r="F17" i="15" l="1"/>
  <c r="I12" i="15" l="1"/>
  <c r="I13" i="15" l="1"/>
  <c r="I15" i="15" l="1"/>
</calcChain>
</file>

<file path=xl/sharedStrings.xml><?xml version="1.0" encoding="utf-8"?>
<sst xmlns="http://schemas.openxmlformats.org/spreadsheetml/2006/main" count="69" uniqueCount="62">
  <si>
    <t>รวม</t>
  </si>
  <si>
    <t>Total</t>
  </si>
  <si>
    <t>ชาย</t>
  </si>
  <si>
    <t>หญิง</t>
  </si>
  <si>
    <t>Male</t>
  </si>
  <si>
    <t>Female</t>
  </si>
  <si>
    <t>สังกัด</t>
  </si>
  <si>
    <t>จำนวน</t>
  </si>
  <si>
    <t>สถานศึกษา</t>
  </si>
  <si>
    <t xml:space="preserve">ตาราง     </t>
  </si>
  <si>
    <t>สถาบันอุดมศึกษาของรัฐ</t>
  </si>
  <si>
    <t>สถาบันอุดมศึกษาของเอกชน</t>
  </si>
  <si>
    <t>อาจารย์ Lecturer</t>
  </si>
  <si>
    <t>Jurisdiction</t>
  </si>
  <si>
    <t xml:space="preserve">  การศึกษาเอกชน</t>
  </si>
  <si>
    <t>สำนักบริหารงานคณะกรรมการส่งเสริม</t>
  </si>
  <si>
    <t>Office of the Private Education Commission</t>
  </si>
  <si>
    <t xml:space="preserve">Public Institutions   </t>
  </si>
  <si>
    <t xml:space="preserve">Private Institutions </t>
  </si>
  <si>
    <t>รวมยอด</t>
  </si>
  <si>
    <t>Office of the Vocational Education Commission</t>
  </si>
  <si>
    <t>สำนักงานคณะกรรมการการอาชีวศึกษา</t>
  </si>
  <si>
    <t xml:space="preserve">Table </t>
  </si>
  <si>
    <t>นักศึกษา Student</t>
  </si>
  <si>
    <t>Institution</t>
  </si>
  <si>
    <t>No. of</t>
  </si>
  <si>
    <t>Source:</t>
  </si>
  <si>
    <t>สถานศึกษา อาจารย์ และนักศึกษาในระดับอาชีวศึกษา และอุดมศึกษา จำแนกตามสังกัด และเพศ ปีการศึกษา 2560</t>
  </si>
  <si>
    <t>Institution, Lecturer and Student Enrollment in Vocational and Higher Education by Jurisdiction and Sex: Academic Year 2017</t>
  </si>
  <si>
    <t>วิยาลัยเทคนิคยะลา</t>
  </si>
  <si>
    <t>วิทยาลัยอาชีวศึกษายะลา</t>
  </si>
  <si>
    <t>วิทยาลัยสารพัดช่างยะลา</t>
  </si>
  <si>
    <t>วิทยาลัยการอาชีพเบตง</t>
  </si>
  <si>
    <t>วิทยาลัยเทคโนโลยีบริหารธุรกิจยะลา</t>
  </si>
  <si>
    <t>วิทยาลัยอาชีวศึกษาผดุงประชายะลา</t>
  </si>
  <si>
    <t>วิทยาลัยชุมชนยะลา</t>
  </si>
  <si>
    <t>สถาบันการพละศึกษายะลา</t>
  </si>
  <si>
    <t>วิทยาลัยการสาธารณสุขสิรินธร จังหวัดยะลา</t>
  </si>
  <si>
    <t>มหาวิทยาลัยราชภัฎยะลา</t>
  </si>
  <si>
    <t>มหาวิทยาลัยฟาฏอนี วิทยาเขตยะลา</t>
  </si>
  <si>
    <t>Yala Technical College</t>
  </si>
  <si>
    <t>Yala Vocational College</t>
  </si>
  <si>
    <t>Yala Polytechnic College</t>
  </si>
  <si>
    <t>Betong Industrial and Community Education College</t>
  </si>
  <si>
    <t>Yala Business Administrative Technological College</t>
  </si>
  <si>
    <t>Yala Phadungpracha Vocational College</t>
  </si>
  <si>
    <t>Yala Community College</t>
  </si>
  <si>
    <t>Institute of Physical Education Yala</t>
  </si>
  <si>
    <t>Sirindhorn College of Public Health Yala</t>
  </si>
  <si>
    <t>Yala Rajabhat University</t>
  </si>
  <si>
    <t>Fatoni University Yala</t>
  </si>
  <si>
    <t xml:space="preserve">     ที่มา:  </t>
  </si>
  <si>
    <t>1. สำนักงานคณะกรรมการการอาชีวศึกษา</t>
  </si>
  <si>
    <t>1. Office of the Vocational Education Commission</t>
  </si>
  <si>
    <t xml:space="preserve">            </t>
  </si>
  <si>
    <t xml:space="preserve">2. สำนักงานคณะกรรมการการอุดมศึกษา  </t>
  </si>
  <si>
    <t xml:space="preserve">                </t>
  </si>
  <si>
    <t>2. Office of the Higher Education Commission</t>
  </si>
  <si>
    <t>วิทยาลัยการอาชีพรามัน</t>
  </si>
  <si>
    <t>Raman Industrial and Community Education College</t>
  </si>
  <si>
    <t>สถาบันบัณฑิตพัฒนบริหารศาสตร์ วิทยาเขตยะลา</t>
  </si>
  <si>
    <t>National Institute of Development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</si>
</sst>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b/>
      <sz val="13"/>
      <color theme="1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Border="1"/>
    <xf numFmtId="0" fontId="7" fillId="0" borderId="0" xfId="0" applyFont="1"/>
    <xf numFmtId="0" fontId="5" fillId="0" borderId="0" xfId="0" applyFont="1" applyBorder="1"/>
    <xf numFmtId="0" fontId="5" fillId="0" borderId="8" xfId="0" applyFont="1" applyBorder="1"/>
    <xf numFmtId="0" fontId="5" fillId="0" borderId="6" xfId="0" applyFont="1" applyBorder="1"/>
    <xf numFmtId="0" fontId="5" fillId="0" borderId="5" xfId="0" applyFont="1" applyBorder="1"/>
    <xf numFmtId="0" fontId="5" fillId="0" borderId="7" xfId="0" applyFont="1" applyBorder="1"/>
    <xf numFmtId="0" fontId="4" fillId="0" borderId="0" xfId="0" applyFont="1"/>
    <xf numFmtId="2" fontId="3" fillId="0" borderId="0" xfId="0" applyNumberFormat="1" applyFont="1" applyAlignment="1">
      <alignment horizontal="center"/>
    </xf>
    <xf numFmtId="0" fontId="7" fillId="0" borderId="3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1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0" xfId="0" applyFont="1" applyFill="1" applyBorder="1"/>
    <xf numFmtId="164" fontId="9" fillId="0" borderId="4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1" fillId="0" borderId="0" xfId="0" applyFont="1" applyBorder="1"/>
    <xf numFmtId="164" fontId="12" fillId="0" borderId="4" xfId="0" applyNumberFormat="1" applyFont="1" applyBorder="1" applyAlignment="1">
      <alignment horizontal="center" vertical="top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11" fillId="0" borderId="2" xfId="0" applyFont="1" applyBorder="1"/>
    <xf numFmtId="164" fontId="8" fillId="0" borderId="4" xfId="1" applyNumberFormat="1" applyFont="1" applyBorder="1"/>
    <xf numFmtId="164" fontId="8" fillId="0" borderId="2" xfId="1" applyNumberFormat="1" applyFont="1" applyBorder="1"/>
    <xf numFmtId="0" fontId="9" fillId="0" borderId="3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/>
    <xf numFmtId="0" fontId="8" fillId="0" borderId="0" xfId="0" applyFont="1" applyBorder="1" applyAlignment="1">
      <alignment horizontal="left" vertical="center"/>
    </xf>
    <xf numFmtId="0" fontId="8" fillId="0" borderId="0" xfId="0" applyFont="1" applyBorder="1"/>
    <xf numFmtId="0" fontId="8" fillId="0" borderId="4" xfId="0" quotePrefix="1" applyFont="1" applyBorder="1"/>
    <xf numFmtId="0" fontId="8" fillId="0" borderId="4" xfId="0" applyFont="1" applyBorder="1"/>
    <xf numFmtId="164" fontId="8" fillId="0" borderId="4" xfId="0" quotePrefix="1" applyNumberFormat="1" applyFont="1" applyBorder="1"/>
    <xf numFmtId="0" fontId="9" fillId="0" borderId="3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9" fillId="0" borderId="2" xfId="0" applyFont="1" applyBorder="1"/>
    <xf numFmtId="0" fontId="9" fillId="0" borderId="0" xfId="0" applyFont="1" applyBorder="1"/>
    <xf numFmtId="0" fontId="9" fillId="0" borderId="0" xfId="0" applyFont="1" applyFill="1" applyBorder="1"/>
    <xf numFmtId="0" fontId="8" fillId="2" borderId="0" xfId="0" applyFont="1" applyFill="1" applyBorder="1"/>
    <xf numFmtId="164" fontId="8" fillId="2" borderId="4" xfId="1" applyNumberFormat="1" applyFont="1" applyFill="1" applyBorder="1"/>
    <xf numFmtId="164" fontId="8" fillId="2" borderId="2" xfId="1" applyNumberFormat="1" applyFont="1" applyFill="1" applyBorder="1"/>
    <xf numFmtId="0" fontId="9" fillId="0" borderId="3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7" fillId="0" borderId="11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2099511</xdr:colOff>
      <xdr:row>16</xdr:row>
      <xdr:rowOff>203341</xdr:rowOff>
    </xdr:from>
    <xdr:to>
      <xdr:col>14</xdr:col>
      <xdr:colOff>153237</xdr:colOff>
      <xdr:row>30</xdr:row>
      <xdr:rowOff>210964</xdr:rowOff>
    </xdr:to>
    <xdr:grpSp>
      <xdr:nvGrpSpPr>
        <xdr:cNvPr id="9" name="Group 8"/>
        <xdr:cNvGrpSpPr/>
      </xdr:nvGrpSpPr>
      <xdr:grpSpPr>
        <a:xfrm>
          <a:off x="9119436" y="3860941"/>
          <a:ext cx="806451" cy="2836548"/>
          <a:chOff x="9459633" y="3933825"/>
          <a:chExt cx="513041" cy="2590586"/>
        </a:xfrm>
      </xdr:grpSpPr>
      <xdr:grpSp>
        <xdr:nvGrpSpPr>
          <xdr:cNvPr id="11" name="Group 10"/>
          <xdr:cNvGrpSpPr/>
        </xdr:nvGrpSpPr>
        <xdr:grpSpPr>
          <a:xfrm>
            <a:off x="9639958" y="6105524"/>
            <a:ext cx="332716" cy="418887"/>
            <a:chOff x="9554233" y="6057899"/>
            <a:chExt cx="332716" cy="418887"/>
          </a:xfrm>
        </xdr:grpSpPr>
        <xdr:sp macro="" textlink="">
          <xdr:nvSpPr>
            <xdr:cNvPr id="13" name="Flowchart: Delay 12"/>
            <xdr:cNvSpPr/>
          </xdr:nvSpPr>
          <xdr:spPr bwMode="auto">
            <a:xfrm rot="5400000">
              <a:off x="9570165" y="6160002"/>
              <a:ext cx="418887" cy="214681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530420" y="6115059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41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459633" y="3933825"/>
            <a:ext cx="47625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showGridLines="0" tabSelected="1" zoomScaleNormal="100" workbookViewId="0">
      <selection activeCell="W12" sqref="W12"/>
    </sheetView>
  </sheetViews>
  <sheetFormatPr defaultRowHeight="18.75" x14ac:dyDescent="0.3"/>
  <cols>
    <col min="1" max="1" width="1.140625" style="2" customWidth="1"/>
    <col min="2" max="2" width="6" style="2" customWidth="1"/>
    <col min="3" max="3" width="5.42578125" style="2" customWidth="1"/>
    <col min="4" max="4" width="18.85546875" style="2" customWidth="1"/>
    <col min="5" max="5" width="10.7109375" style="2" customWidth="1"/>
    <col min="6" max="11" width="10.28515625" style="2" customWidth="1"/>
    <col min="12" max="12" width="1.42578125" style="2" customWidth="1"/>
    <col min="13" max="13" width="37.7109375" style="2" customWidth="1"/>
    <col min="14" max="14" width="3.5703125" style="2" customWidth="1"/>
    <col min="15" max="15" width="2.5703125" style="2" customWidth="1"/>
    <col min="16" max="21" width="1.7109375" style="2" customWidth="1"/>
    <col min="22" max="16384" width="9.140625" style="2"/>
  </cols>
  <sheetData>
    <row r="1" spans="1:13" s="1" customFormat="1" x14ac:dyDescent="0.3">
      <c r="B1" s="1" t="s">
        <v>9</v>
      </c>
      <c r="C1" s="12">
        <v>3.11</v>
      </c>
      <c r="D1" s="1" t="s">
        <v>27</v>
      </c>
    </row>
    <row r="2" spans="1:13" s="11" customFormat="1" x14ac:dyDescent="0.3">
      <c r="B2" s="1" t="s">
        <v>22</v>
      </c>
      <c r="C2" s="12">
        <v>3.11</v>
      </c>
      <c r="D2" s="1" t="s">
        <v>28</v>
      </c>
    </row>
    <row r="3" spans="1:13" ht="6" customHeight="1" x14ac:dyDescent="0.3"/>
    <row r="4" spans="1:13" s="5" customFormat="1" ht="24.75" customHeight="1" x14ac:dyDescent="0.25">
      <c r="A4" s="57" t="s">
        <v>6</v>
      </c>
      <c r="B4" s="57"/>
      <c r="C4" s="57"/>
      <c r="D4" s="58"/>
      <c r="E4" s="20" t="s">
        <v>7</v>
      </c>
      <c r="F4" s="71" t="s">
        <v>12</v>
      </c>
      <c r="G4" s="72"/>
      <c r="H4" s="73"/>
      <c r="I4" s="71" t="s">
        <v>23</v>
      </c>
      <c r="J4" s="72"/>
      <c r="K4" s="73"/>
      <c r="L4" s="63" t="s">
        <v>13</v>
      </c>
      <c r="M4" s="57"/>
    </row>
    <row r="5" spans="1:13" s="5" customFormat="1" ht="24.75" customHeight="1" x14ac:dyDescent="0.25">
      <c r="A5" s="59"/>
      <c r="B5" s="59"/>
      <c r="C5" s="59"/>
      <c r="D5" s="60"/>
      <c r="E5" s="19" t="s">
        <v>8</v>
      </c>
      <c r="F5" s="74"/>
      <c r="G5" s="75"/>
      <c r="H5" s="76"/>
      <c r="I5" s="74"/>
      <c r="J5" s="75"/>
      <c r="K5" s="76"/>
      <c r="L5" s="64"/>
      <c r="M5" s="59"/>
    </row>
    <row r="6" spans="1:13" s="5" customFormat="1" ht="22.5" customHeight="1" x14ac:dyDescent="0.25">
      <c r="A6" s="59"/>
      <c r="B6" s="59"/>
      <c r="C6" s="59"/>
      <c r="D6" s="60"/>
      <c r="E6" s="19" t="s">
        <v>25</v>
      </c>
      <c r="F6" s="19" t="s">
        <v>0</v>
      </c>
      <c r="G6" s="19" t="s">
        <v>2</v>
      </c>
      <c r="H6" s="16" t="s">
        <v>3</v>
      </c>
      <c r="I6" s="16" t="s">
        <v>0</v>
      </c>
      <c r="J6" s="19" t="s">
        <v>2</v>
      </c>
      <c r="K6" s="19" t="s">
        <v>3</v>
      </c>
      <c r="L6" s="64"/>
      <c r="M6" s="65"/>
    </row>
    <row r="7" spans="1:13" s="5" customFormat="1" ht="22.5" customHeight="1" x14ac:dyDescent="0.25">
      <c r="A7" s="61"/>
      <c r="B7" s="61"/>
      <c r="C7" s="61"/>
      <c r="D7" s="62"/>
      <c r="E7" s="18" t="s">
        <v>24</v>
      </c>
      <c r="F7" s="18" t="s">
        <v>1</v>
      </c>
      <c r="G7" s="18" t="s">
        <v>4</v>
      </c>
      <c r="H7" s="17" t="s">
        <v>5</v>
      </c>
      <c r="I7" s="17" t="s">
        <v>1</v>
      </c>
      <c r="J7" s="18" t="s">
        <v>4</v>
      </c>
      <c r="K7" s="18" t="s">
        <v>5</v>
      </c>
      <c r="L7" s="66"/>
      <c r="M7" s="61"/>
    </row>
    <row r="8" spans="1:13" s="4" customFormat="1" ht="3" customHeight="1" x14ac:dyDescent="0.25">
      <c r="A8" s="14"/>
      <c r="B8" s="14"/>
      <c r="C8" s="14"/>
      <c r="D8" s="15"/>
      <c r="E8" s="19"/>
      <c r="F8" s="19"/>
      <c r="G8" s="19"/>
      <c r="H8" s="16"/>
      <c r="I8" s="16"/>
      <c r="J8" s="19"/>
      <c r="K8" s="19"/>
      <c r="L8" s="13"/>
      <c r="M8" s="14"/>
    </row>
    <row r="9" spans="1:13" s="21" customFormat="1" ht="21" customHeight="1" x14ac:dyDescent="0.5">
      <c r="A9" s="67" t="s">
        <v>19</v>
      </c>
      <c r="B9" s="67"/>
      <c r="C9" s="67"/>
      <c r="D9" s="68"/>
      <c r="E9" s="27">
        <f>SUM(E10,E17,E20,E26)</f>
        <v>11</v>
      </c>
      <c r="F9" s="27">
        <f t="shared" ref="F9:K9" si="0">SUM(F10,F17,F20,F26)</f>
        <v>780</v>
      </c>
      <c r="G9" s="27">
        <f t="shared" si="0"/>
        <v>355</v>
      </c>
      <c r="H9" s="27">
        <f t="shared" si="0"/>
        <v>425</v>
      </c>
      <c r="I9" s="27">
        <f t="shared" si="0"/>
        <v>14605</v>
      </c>
      <c r="J9" s="27">
        <f t="shared" si="0"/>
        <v>4984</v>
      </c>
      <c r="K9" s="27">
        <f t="shared" si="0"/>
        <v>9622</v>
      </c>
      <c r="L9" s="69" t="s">
        <v>1</v>
      </c>
      <c r="M9" s="70"/>
    </row>
    <row r="10" spans="1:13" ht="18" customHeight="1" x14ac:dyDescent="0.3">
      <c r="A10" s="28" t="s">
        <v>21</v>
      </c>
      <c r="B10" s="29"/>
      <c r="C10" s="30"/>
      <c r="D10" s="31"/>
      <c r="E10" s="32">
        <f t="shared" ref="E10:K10" si="1">SUM(E11:E15)</f>
        <v>5</v>
      </c>
      <c r="F10" s="32">
        <f t="shared" si="1"/>
        <v>291</v>
      </c>
      <c r="G10" s="32">
        <f t="shared" si="1"/>
        <v>162</v>
      </c>
      <c r="H10" s="32">
        <f t="shared" si="1"/>
        <v>129</v>
      </c>
      <c r="I10" s="32">
        <f t="shared" si="1"/>
        <v>4579</v>
      </c>
      <c r="J10" s="32">
        <f t="shared" si="1"/>
        <v>2657</v>
      </c>
      <c r="K10" s="32">
        <f t="shared" si="1"/>
        <v>1922</v>
      </c>
      <c r="L10" s="55" t="s">
        <v>20</v>
      </c>
      <c r="M10" s="56"/>
    </row>
    <row r="11" spans="1:13" ht="18" customHeight="1" x14ac:dyDescent="0.3">
      <c r="A11" s="28"/>
      <c r="B11" s="33" t="s">
        <v>29</v>
      </c>
      <c r="C11" s="34"/>
      <c r="D11" s="35"/>
      <c r="E11" s="36">
        <v>1</v>
      </c>
      <c r="F11" s="37">
        <f>SUM(G11:H11)</f>
        <v>101</v>
      </c>
      <c r="G11" s="37">
        <v>75</v>
      </c>
      <c r="H11" s="37">
        <v>26</v>
      </c>
      <c r="I11" s="37">
        <f>SUM(J11:K11)</f>
        <v>1762</v>
      </c>
      <c r="J11" s="37">
        <v>1538</v>
      </c>
      <c r="K11" s="37">
        <v>224</v>
      </c>
      <c r="L11" s="38"/>
      <c r="M11" s="39" t="s">
        <v>40</v>
      </c>
    </row>
    <row r="12" spans="1:13" s="5" customFormat="1" ht="18" customHeight="1" x14ac:dyDescent="0.25">
      <c r="A12" s="28"/>
      <c r="B12" s="33" t="s">
        <v>30</v>
      </c>
      <c r="C12" s="34"/>
      <c r="D12" s="40"/>
      <c r="E12" s="37">
        <v>1</v>
      </c>
      <c r="F12" s="37">
        <f t="shared" ref="F12:F15" si="2">SUM(G12:H12)</f>
        <v>53</v>
      </c>
      <c r="G12" s="37">
        <v>11</v>
      </c>
      <c r="H12" s="37">
        <v>42</v>
      </c>
      <c r="I12" s="37">
        <f>SUM(J12:K12)</f>
        <v>1194</v>
      </c>
      <c r="J12" s="37">
        <v>169</v>
      </c>
      <c r="K12" s="37">
        <v>1025</v>
      </c>
      <c r="L12" s="38"/>
      <c r="M12" s="39" t="s">
        <v>41</v>
      </c>
    </row>
    <row r="13" spans="1:13" s="5" customFormat="1" ht="18" customHeight="1" x14ac:dyDescent="0.25">
      <c r="A13" s="28"/>
      <c r="B13" s="33" t="s">
        <v>31</v>
      </c>
      <c r="C13" s="34"/>
      <c r="D13" s="41"/>
      <c r="E13" s="37">
        <v>1</v>
      </c>
      <c r="F13" s="37">
        <f t="shared" si="2"/>
        <v>44</v>
      </c>
      <c r="G13" s="37">
        <v>23</v>
      </c>
      <c r="H13" s="37">
        <v>21</v>
      </c>
      <c r="I13" s="37">
        <f>SUM(J13:K13)</f>
        <v>464</v>
      </c>
      <c r="J13" s="37">
        <v>332</v>
      </c>
      <c r="K13" s="37">
        <v>132</v>
      </c>
      <c r="L13" s="38"/>
      <c r="M13" s="39" t="s">
        <v>42</v>
      </c>
    </row>
    <row r="14" spans="1:13" s="5" customFormat="1" ht="18" customHeight="1" x14ac:dyDescent="0.25">
      <c r="A14" s="28"/>
      <c r="B14" s="33" t="s">
        <v>32</v>
      </c>
      <c r="C14" s="34"/>
      <c r="D14" s="41"/>
      <c r="E14" s="37">
        <v>1</v>
      </c>
      <c r="F14" s="37">
        <f t="shared" si="2"/>
        <v>39</v>
      </c>
      <c r="G14" s="37">
        <v>27</v>
      </c>
      <c r="H14" s="37">
        <v>12</v>
      </c>
      <c r="I14" s="37">
        <v>469</v>
      </c>
      <c r="J14" s="37">
        <v>266</v>
      </c>
      <c r="K14" s="37">
        <v>203</v>
      </c>
      <c r="L14" s="38"/>
      <c r="M14" s="39" t="s">
        <v>43</v>
      </c>
    </row>
    <row r="15" spans="1:13" s="5" customFormat="1" ht="18" customHeight="1" x14ac:dyDescent="0.25">
      <c r="A15" s="28"/>
      <c r="B15" s="33" t="s">
        <v>58</v>
      </c>
      <c r="C15" s="34"/>
      <c r="D15" s="41"/>
      <c r="E15" s="36">
        <v>1</v>
      </c>
      <c r="F15" s="37">
        <f t="shared" si="2"/>
        <v>54</v>
      </c>
      <c r="G15" s="37">
        <v>26</v>
      </c>
      <c r="H15" s="37">
        <v>28</v>
      </c>
      <c r="I15" s="37">
        <f>SUM(J15:K15)</f>
        <v>690</v>
      </c>
      <c r="J15" s="37">
        <v>352</v>
      </c>
      <c r="K15" s="37">
        <v>338</v>
      </c>
      <c r="L15" s="38"/>
      <c r="M15" s="39" t="s">
        <v>59</v>
      </c>
    </row>
    <row r="16" spans="1:13" s="5" customFormat="1" ht="18" customHeight="1" x14ac:dyDescent="0.25">
      <c r="A16" s="28" t="s">
        <v>15</v>
      </c>
      <c r="B16" s="28"/>
      <c r="C16" s="42"/>
      <c r="D16" s="43"/>
      <c r="E16" s="44"/>
      <c r="F16" s="45"/>
      <c r="G16" s="45"/>
      <c r="H16" s="41"/>
      <c r="I16" s="41"/>
      <c r="J16" s="45"/>
      <c r="K16" s="45"/>
      <c r="L16" s="55"/>
      <c r="M16" s="56"/>
    </row>
    <row r="17" spans="1:13" s="5" customFormat="1" ht="18" customHeight="1" x14ac:dyDescent="0.25">
      <c r="A17" s="28" t="s">
        <v>14</v>
      </c>
      <c r="B17" s="28"/>
      <c r="C17" s="42"/>
      <c r="D17" s="43"/>
      <c r="E17" s="46">
        <f>SUM(E18:E19)</f>
        <v>2</v>
      </c>
      <c r="F17" s="46">
        <f t="shared" ref="F17:K17" si="3">SUM(F18:F19)</f>
        <v>34</v>
      </c>
      <c r="G17" s="46">
        <f t="shared" si="3"/>
        <v>7</v>
      </c>
      <c r="H17" s="46">
        <f t="shared" si="3"/>
        <v>27</v>
      </c>
      <c r="I17" s="46">
        <f t="shared" si="3"/>
        <v>614</v>
      </c>
      <c r="J17" s="46">
        <f t="shared" si="3"/>
        <v>151</v>
      </c>
      <c r="K17" s="46">
        <f t="shared" si="3"/>
        <v>463</v>
      </c>
      <c r="L17" s="47" t="s">
        <v>16</v>
      </c>
      <c r="M17" s="48"/>
    </row>
    <row r="18" spans="1:13" s="5" customFormat="1" ht="18" customHeight="1" x14ac:dyDescent="0.25">
      <c r="A18" s="28"/>
      <c r="B18" s="33" t="s">
        <v>33</v>
      </c>
      <c r="C18" s="42"/>
      <c r="D18" s="43"/>
      <c r="E18" s="36">
        <v>1</v>
      </c>
      <c r="F18" s="37">
        <f>SUM(G18:H18)</f>
        <v>12</v>
      </c>
      <c r="G18" s="37">
        <v>4</v>
      </c>
      <c r="H18" s="37">
        <v>8</v>
      </c>
      <c r="I18" s="37">
        <f>SUM(J18:K18)</f>
        <v>179</v>
      </c>
      <c r="J18" s="37">
        <v>80</v>
      </c>
      <c r="K18" s="37">
        <v>99</v>
      </c>
      <c r="L18" s="48"/>
      <c r="M18" s="26" t="s">
        <v>44</v>
      </c>
    </row>
    <row r="19" spans="1:13" s="5" customFormat="1" ht="18" customHeight="1" x14ac:dyDescent="0.25">
      <c r="A19" s="28"/>
      <c r="B19" s="33" t="s">
        <v>34</v>
      </c>
      <c r="C19" s="42"/>
      <c r="D19" s="41"/>
      <c r="E19" s="36">
        <v>1</v>
      </c>
      <c r="F19" s="37">
        <f>SUM(G19:H19)</f>
        <v>22</v>
      </c>
      <c r="G19" s="37">
        <v>3</v>
      </c>
      <c r="H19" s="37">
        <v>19</v>
      </c>
      <c r="I19" s="37">
        <v>435</v>
      </c>
      <c r="J19" s="37">
        <v>71</v>
      </c>
      <c r="K19" s="37">
        <v>364</v>
      </c>
      <c r="L19" s="48"/>
      <c r="M19" s="26" t="s">
        <v>45</v>
      </c>
    </row>
    <row r="20" spans="1:13" s="5" customFormat="1" ht="18" customHeight="1" x14ac:dyDescent="0.25">
      <c r="A20" s="49" t="s">
        <v>10</v>
      </c>
      <c r="B20" s="43"/>
      <c r="C20" s="43"/>
      <c r="D20" s="43"/>
      <c r="E20" s="46">
        <f>SUM(E21,E24:E25)</f>
        <v>3</v>
      </c>
      <c r="F20" s="46">
        <f t="shared" ref="F20:K20" si="4">SUM(F21,F24:F25)</f>
        <v>426</v>
      </c>
      <c r="G20" s="46">
        <f t="shared" si="4"/>
        <v>168</v>
      </c>
      <c r="H20" s="46">
        <f t="shared" si="4"/>
        <v>258</v>
      </c>
      <c r="I20" s="46">
        <f t="shared" si="4"/>
        <v>9229</v>
      </c>
      <c r="J20" s="46">
        <f t="shared" si="4"/>
        <v>2113</v>
      </c>
      <c r="K20" s="46">
        <f t="shared" si="4"/>
        <v>7117</v>
      </c>
      <c r="L20" s="50" t="s">
        <v>17</v>
      </c>
      <c r="M20" s="43"/>
    </row>
    <row r="21" spans="1:13" s="5" customFormat="1" ht="18" customHeight="1" x14ac:dyDescent="0.25">
      <c r="A21" s="50"/>
      <c r="B21" s="26" t="s">
        <v>35</v>
      </c>
      <c r="C21" s="26"/>
      <c r="D21" s="41"/>
      <c r="E21" s="36">
        <v>1</v>
      </c>
      <c r="F21" s="37">
        <f>SUM(G21:H21)</f>
        <v>92</v>
      </c>
      <c r="G21" s="37">
        <v>39</v>
      </c>
      <c r="H21" s="37">
        <v>53</v>
      </c>
      <c r="I21" s="37">
        <v>615</v>
      </c>
      <c r="J21" s="37">
        <v>180</v>
      </c>
      <c r="K21" s="37">
        <v>436</v>
      </c>
      <c r="L21" s="51"/>
      <c r="M21" s="26" t="s">
        <v>46</v>
      </c>
    </row>
    <row r="22" spans="1:13" s="5" customFormat="1" ht="18" customHeight="1" x14ac:dyDescent="0.25">
      <c r="A22" s="43"/>
      <c r="B22" s="43" t="s">
        <v>36</v>
      </c>
      <c r="C22" s="43"/>
      <c r="D22" s="41"/>
      <c r="E22" s="36">
        <v>1</v>
      </c>
      <c r="F22" s="37">
        <f>SUM(G22:H22)</f>
        <v>53</v>
      </c>
      <c r="G22" s="37">
        <v>27</v>
      </c>
      <c r="H22" s="37">
        <v>26</v>
      </c>
      <c r="I22" s="37">
        <v>1054</v>
      </c>
      <c r="J22" s="37">
        <v>611</v>
      </c>
      <c r="K22" s="37">
        <v>443</v>
      </c>
      <c r="L22" s="43"/>
      <c r="M22" s="43" t="s">
        <v>47</v>
      </c>
    </row>
    <row r="23" spans="1:13" s="5" customFormat="1" ht="18" customHeight="1" x14ac:dyDescent="0.25">
      <c r="A23" s="43"/>
      <c r="B23" s="43" t="s">
        <v>37</v>
      </c>
      <c r="C23" s="43"/>
      <c r="D23" s="43"/>
      <c r="E23" s="36">
        <v>1</v>
      </c>
      <c r="F23" s="37">
        <f>SUM(G23:H23)</f>
        <v>57</v>
      </c>
      <c r="G23" s="37">
        <v>19</v>
      </c>
      <c r="H23" s="37">
        <v>38</v>
      </c>
      <c r="I23" s="37">
        <f>SUM(J23:K23)</f>
        <v>504</v>
      </c>
      <c r="J23" s="37">
        <v>78</v>
      </c>
      <c r="K23" s="37">
        <v>426</v>
      </c>
      <c r="L23" s="43"/>
      <c r="M23" s="43" t="s">
        <v>48</v>
      </c>
    </row>
    <row r="24" spans="1:13" s="5" customFormat="1" ht="18" customHeight="1" x14ac:dyDescent="0.25">
      <c r="A24" s="43"/>
      <c r="B24" s="26" t="s">
        <v>38</v>
      </c>
      <c r="C24" s="26"/>
      <c r="D24" s="43"/>
      <c r="E24" s="36">
        <v>1</v>
      </c>
      <c r="F24" s="37">
        <f>SUM(G24:H24)</f>
        <v>319</v>
      </c>
      <c r="G24" s="37">
        <v>120</v>
      </c>
      <c r="H24" s="37">
        <v>199</v>
      </c>
      <c r="I24" s="37">
        <f>SUM(J24:K24)</f>
        <v>8528</v>
      </c>
      <c r="J24" s="37">
        <v>1890</v>
      </c>
      <c r="K24" s="37">
        <v>6638</v>
      </c>
      <c r="L24" s="26"/>
      <c r="M24" s="26" t="s">
        <v>49</v>
      </c>
    </row>
    <row r="25" spans="1:13" s="5" customFormat="1" ht="18" customHeight="1" x14ac:dyDescent="0.25">
      <c r="A25" s="52"/>
      <c r="B25" s="52" t="s">
        <v>60</v>
      </c>
      <c r="C25" s="52"/>
      <c r="D25" s="52"/>
      <c r="E25" s="53">
        <v>1</v>
      </c>
      <c r="F25" s="54">
        <f>SUM(G25:H25)</f>
        <v>15</v>
      </c>
      <c r="G25" s="54">
        <v>9</v>
      </c>
      <c r="H25" s="54">
        <v>6</v>
      </c>
      <c r="I25" s="54">
        <f>SUM(J25:K25)</f>
        <v>86</v>
      </c>
      <c r="J25" s="54">
        <v>43</v>
      </c>
      <c r="K25" s="54">
        <v>43</v>
      </c>
      <c r="L25" s="52"/>
      <c r="M25" s="52" t="s">
        <v>61</v>
      </c>
    </row>
    <row r="26" spans="1:13" s="5" customFormat="1" ht="18" customHeight="1" x14ac:dyDescent="0.25">
      <c r="A26" s="50" t="s">
        <v>11</v>
      </c>
      <c r="B26" s="50"/>
      <c r="C26" s="43"/>
      <c r="D26" s="43"/>
      <c r="E26" s="46">
        <f>SUM(E27)</f>
        <v>1</v>
      </c>
      <c r="F26" s="46">
        <f t="shared" ref="F26:K26" si="5">SUM(F27)</f>
        <v>29</v>
      </c>
      <c r="G26" s="46">
        <f t="shared" si="5"/>
        <v>18</v>
      </c>
      <c r="H26" s="46">
        <f t="shared" si="5"/>
        <v>11</v>
      </c>
      <c r="I26" s="46">
        <f t="shared" si="5"/>
        <v>183</v>
      </c>
      <c r="J26" s="46">
        <f t="shared" si="5"/>
        <v>63</v>
      </c>
      <c r="K26" s="46">
        <f t="shared" si="5"/>
        <v>120</v>
      </c>
      <c r="L26" s="50" t="s">
        <v>18</v>
      </c>
      <c r="M26" s="43"/>
    </row>
    <row r="27" spans="1:13" s="5" customFormat="1" ht="18" customHeight="1" x14ac:dyDescent="0.25">
      <c r="A27" s="43"/>
      <c r="B27" s="43" t="s">
        <v>39</v>
      </c>
      <c r="C27" s="43"/>
      <c r="D27" s="43"/>
      <c r="E27" s="36">
        <v>1</v>
      </c>
      <c r="F27" s="36">
        <f>SUM(G27:H27)</f>
        <v>29</v>
      </c>
      <c r="G27" s="37">
        <v>18</v>
      </c>
      <c r="H27" s="37">
        <v>11</v>
      </c>
      <c r="I27" s="37">
        <v>183</v>
      </c>
      <c r="J27" s="37">
        <v>63</v>
      </c>
      <c r="K27" s="37">
        <v>120</v>
      </c>
      <c r="L27" s="43"/>
      <c r="M27" s="43" t="s">
        <v>50</v>
      </c>
    </row>
    <row r="28" spans="1:13" ht="3" customHeight="1" x14ac:dyDescent="0.3">
      <c r="A28" s="7"/>
      <c r="B28" s="7"/>
      <c r="C28" s="7"/>
      <c r="D28" s="8"/>
      <c r="E28" s="10"/>
      <c r="F28" s="10"/>
      <c r="G28" s="10"/>
      <c r="H28" s="7"/>
      <c r="I28" s="10"/>
      <c r="J28" s="7"/>
      <c r="K28" s="10"/>
      <c r="L28" s="9"/>
      <c r="M28" s="7"/>
    </row>
    <row r="29" spans="1:13" ht="3" customHeight="1" x14ac:dyDescent="0.3">
      <c r="A29" s="6"/>
      <c r="B29" s="6"/>
      <c r="C29" s="6"/>
      <c r="D29" s="6"/>
      <c r="E29" s="6"/>
      <c r="F29" s="6"/>
      <c r="G29" s="6"/>
      <c r="H29" s="22"/>
      <c r="I29" s="22"/>
      <c r="J29" s="6"/>
      <c r="L29" s="6"/>
    </row>
    <row r="30" spans="1:13" s="5" customFormat="1" ht="18.75" customHeight="1" x14ac:dyDescent="0.3">
      <c r="B30" s="23" t="s">
        <v>51</v>
      </c>
      <c r="C30" s="24" t="s">
        <v>52</v>
      </c>
      <c r="H30" s="25" t="s">
        <v>26</v>
      </c>
      <c r="I30" s="24" t="s">
        <v>53</v>
      </c>
    </row>
    <row r="31" spans="1:13" s="5" customFormat="1" ht="18.75" customHeight="1" x14ac:dyDescent="0.3">
      <c r="B31" s="3" t="s">
        <v>54</v>
      </c>
      <c r="C31" s="5" t="s">
        <v>55</v>
      </c>
      <c r="H31" s="5" t="s">
        <v>56</v>
      </c>
      <c r="I31" s="5" t="s">
        <v>57</v>
      </c>
    </row>
    <row r="32" spans="1:13" s="5" customFormat="1" ht="17.25" x14ac:dyDescent="0.3">
      <c r="B32" s="3"/>
    </row>
  </sheetData>
  <mergeCells count="8">
    <mergeCell ref="L16:M16"/>
    <mergeCell ref="L10:M10"/>
    <mergeCell ref="A4:D7"/>
    <mergeCell ref="L4:M7"/>
    <mergeCell ref="A9:D9"/>
    <mergeCell ref="L9:M9"/>
    <mergeCell ref="F4:H5"/>
    <mergeCell ref="I4:K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T-3.11</vt:lpstr>
      <vt:lpstr>'T-3.11'!Print_Area</vt:lpstr>
    </vt:vector>
  </TitlesOfParts>
  <Company>Raja Image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ae</cp:lastModifiedBy>
  <cp:lastPrinted>2018-09-03T04:40:10Z</cp:lastPrinted>
  <dcterms:created xsi:type="dcterms:W3CDTF">1997-06-13T10:07:54Z</dcterms:created>
  <dcterms:modified xsi:type="dcterms:W3CDTF">2019-01-03T15:21:40Z</dcterms:modified>
</cp:coreProperties>
</file>