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ถิติยะลา\รายงาน สรง\ไตรมาสที่ 2 พ.ศ. 2561 MA.561\"/>
    </mc:Choice>
  </mc:AlternateContent>
  <bookViews>
    <workbookView xWindow="-15" yWindow="-30" windowWidth="10710" windowHeight="8070" tabRatio="246"/>
  </bookViews>
  <sheets>
    <sheet name="ตารางที่7" sheetId="16" r:id="rId1"/>
  </sheets>
  <calcPr calcId="152511"/>
</workbook>
</file>

<file path=xl/calcChain.xml><?xml version="1.0" encoding="utf-8"?>
<calcChain xmlns="http://schemas.openxmlformats.org/spreadsheetml/2006/main">
  <c r="B23" i="16" l="1"/>
  <c r="G23" i="16"/>
  <c r="H23" i="16"/>
  <c r="F26" i="16"/>
  <c r="G26" i="16"/>
  <c r="H26" i="16"/>
  <c r="F27" i="16"/>
  <c r="G27" i="16"/>
  <c r="H27" i="16"/>
  <c r="F28" i="16"/>
  <c r="G28" i="16"/>
  <c r="H28" i="16"/>
  <c r="F29" i="16"/>
  <c r="G29" i="16"/>
  <c r="H29" i="16"/>
  <c r="F30" i="16"/>
  <c r="G30" i="16"/>
  <c r="H30" i="16"/>
  <c r="F31" i="16"/>
  <c r="F23" i="16" s="1"/>
  <c r="G31" i="16"/>
  <c r="H31" i="16"/>
  <c r="F33" i="16"/>
  <c r="G33" i="16"/>
  <c r="H33" i="16"/>
  <c r="F34" i="16"/>
  <c r="G34" i="16"/>
  <c r="H34" i="16"/>
  <c r="F35" i="16"/>
  <c r="G35" i="16"/>
  <c r="H35" i="16"/>
  <c r="F36" i="16"/>
  <c r="G36" i="16"/>
  <c r="H36" i="16"/>
  <c r="F37" i="16"/>
  <c r="G37" i="16"/>
  <c r="H37" i="16"/>
  <c r="G25" i="16"/>
  <c r="H25" i="16"/>
  <c r="F25" i="16"/>
  <c r="C12" i="16" l="1"/>
  <c r="D12" i="16"/>
  <c r="B12" i="16"/>
  <c r="C16" i="16"/>
  <c r="D16" i="16"/>
  <c r="B16" i="16"/>
  <c r="O8" i="16"/>
  <c r="P8" i="16"/>
  <c r="Q8" i="16"/>
  <c r="O9" i="16"/>
  <c r="P9" i="16"/>
  <c r="Q9" i="16"/>
  <c r="O10" i="16"/>
  <c r="P10" i="16"/>
  <c r="Q10" i="16"/>
  <c r="O11" i="16"/>
  <c r="P11" i="16"/>
  <c r="Q11" i="16"/>
  <c r="O13" i="16"/>
  <c r="P13" i="16"/>
  <c r="Q13" i="16"/>
  <c r="O14" i="16"/>
  <c r="P14" i="16"/>
  <c r="Q14" i="16"/>
  <c r="O17" i="16"/>
  <c r="P17" i="16"/>
  <c r="Q17" i="16"/>
  <c r="O18" i="16"/>
  <c r="P18" i="16"/>
  <c r="Q18" i="16"/>
  <c r="O19" i="16"/>
  <c r="P19" i="16"/>
  <c r="Q19" i="16"/>
  <c r="O20" i="16"/>
  <c r="P20" i="16"/>
  <c r="Q20" i="16"/>
  <c r="P6" i="16"/>
  <c r="Q6" i="16"/>
  <c r="O6" i="16"/>
  <c r="D26" i="16" l="1"/>
  <c r="C26" i="16"/>
  <c r="D30" i="16" l="1"/>
  <c r="D33" i="16"/>
  <c r="D27" i="16"/>
  <c r="D28" i="16"/>
  <c r="D35" i="16"/>
  <c r="D25" i="16"/>
  <c r="D29" i="16"/>
  <c r="D37" i="16"/>
  <c r="D31" i="16"/>
  <c r="D36" i="16"/>
  <c r="D34" i="16"/>
  <c r="B29" i="16"/>
  <c r="C28" i="16"/>
  <c r="C27" i="16"/>
  <c r="C29" i="16"/>
  <c r="C36" i="16"/>
  <c r="C34" i="16"/>
  <c r="C31" i="16"/>
  <c r="C33" i="16"/>
  <c r="C30" i="16"/>
  <c r="C35" i="16"/>
  <c r="C37" i="16"/>
  <c r="C25" i="16"/>
  <c r="C23" i="16" s="1"/>
  <c r="D23" i="16" l="1"/>
  <c r="B37" i="16"/>
  <c r="B28" i="16"/>
  <c r="B27" i="16"/>
  <c r="B30" i="16"/>
  <c r="B26" i="16"/>
  <c r="B36" i="16"/>
  <c r="B25" i="16"/>
  <c r="B33" i="16"/>
  <c r="B34" i="16"/>
  <c r="B35" i="16"/>
</calcChain>
</file>

<file path=xl/sharedStrings.xml><?xml version="1.0" encoding="utf-8"?>
<sst xmlns="http://schemas.openxmlformats.org/spreadsheetml/2006/main" count="87" uniqueCount="47">
  <si>
    <t>รวม</t>
  </si>
  <si>
    <t>ชาย</t>
  </si>
  <si>
    <t>หญิง</t>
  </si>
  <si>
    <t>ยอดรวม</t>
  </si>
  <si>
    <t>-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</si>
  <si>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</si>
  <si>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</si>
  <si>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</si>
  <si>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</si>
  <si>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</si>
  <si>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</si>
  <si>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</si>
  <si>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</si>
  <si>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</si>
  <si>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</si>
  <si>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</si>
  <si>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</si>
  <si>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</si>
  <si>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</si>
  <si>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จำนวน</t>
  </si>
  <si>
    <t xml:space="preserve">                         ร้อยละ</t>
  </si>
  <si>
    <t>b</t>
  </si>
  <si>
    <t xml:space="preserve">     5.3  สายวิชาการศึกษา</t>
  </si>
  <si>
    <t xml:space="preserve">            จังหวัดยะลา</t>
  </si>
  <si>
    <t xml:space="preserve">ตารางที่ 3 ประชากรอายุ 15 ปีขึ้นไปที่มีงานทำ จำแนกตามระดับการศึกษาที่สำเร็จและเพศ ไตรมาส 2/2561  </t>
  </si>
  <si>
    <t>ตารางที่ 7 ประชากรอายุ 15 ปีขึ้นไปที่มีงานทำ จำแนกตามระดับการศึกษาที่สำเร็จและเพศ  ภาคใต้  เป็นรายจังหวัด  ไตรมาสที่ 2 (เมษายน - มิถุนายน)  2561  (ต่อ)</t>
  </si>
  <si>
    <t xml:space="preserve">จังหวัดและเพศ </t>
  </si>
  <si>
    <t xml:space="preserve">       ชาย                         </t>
  </si>
  <si>
    <t xml:space="preserve">       หญิง                        </t>
  </si>
  <si>
    <t xml:space="preserve">  ยะลา                             </t>
  </si>
  <si>
    <t>ไม่มี</t>
  </si>
  <si>
    <t>การศึกษา</t>
  </si>
  <si>
    <t>ต่ำกว่า</t>
  </si>
  <si>
    <t>ประถมศึกษา</t>
  </si>
  <si>
    <t>ประถม</t>
  </si>
  <si>
    <t>ศึกษา</t>
  </si>
  <si>
    <t>มัธยมศึกษา</t>
  </si>
  <si>
    <t>ตอนต้น</t>
  </si>
  <si>
    <t>สายสามัญ</t>
  </si>
  <si>
    <t>มัธยมศึกษาตอนปลาย</t>
  </si>
  <si>
    <t>สายอาชีว-</t>
  </si>
  <si>
    <t>สายวิชา-</t>
  </si>
  <si>
    <t>สายวิชาการ</t>
  </si>
  <si>
    <t>มหาวิทยาลัย</t>
  </si>
  <si>
    <t>สายวิชาชีพ</t>
  </si>
  <si>
    <t>อื่น ๆ</t>
  </si>
  <si>
    <t>ไม่ทราบ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</si>
</sst>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right" wrapText="1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" fontId="5" fillId="0" borderId="0" xfId="1" applyNumberFormat="1" applyFont="1" applyAlignment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left" vertical="center"/>
    </xf>
    <xf numFmtId="2" fontId="6" fillId="0" borderId="0" xfId="0" applyNumberFormat="1" applyFont="1"/>
    <xf numFmtId="2" fontId="5" fillId="0" borderId="0" xfId="0" applyNumberFormat="1" applyFont="1" applyFill="1" applyBorder="1" applyAlignment="1">
      <alignment horizontal="right"/>
    </xf>
    <xf numFmtId="0" fontId="5" fillId="0" borderId="2" xfId="0" applyFont="1" applyBorder="1" applyAlignment="1" applyProtection="1">
      <alignment horizontal="left" vertical="center"/>
    </xf>
    <xf numFmtId="2" fontId="5" fillId="0" borderId="2" xfId="0" applyNumberFormat="1" applyFont="1" applyFill="1" applyBorder="1" applyAlignment="1">
      <alignment horizontal="right"/>
    </xf>
    <xf numFmtId="0" fontId="4" fillId="0" borderId="0" xfId="0" applyNumberFormat="1" applyFont="1"/>
    <xf numFmtId="3" fontId="6" fillId="0" borderId="0" xfId="0" applyNumberFormat="1" applyFont="1" applyBorder="1" applyAlignment="1">
      <alignment horizontal="right"/>
    </xf>
    <xf numFmtId="3" fontId="8" fillId="0" borderId="0" xfId="1" applyNumberFormat="1" applyFont="1" applyAlignment="1">
      <alignment horizontal="right" vertical="center"/>
    </xf>
    <xf numFmtId="3" fontId="9" fillId="0" borderId="0" xfId="0" applyNumberFormat="1" applyFont="1" applyBorder="1" applyAlignment="1">
      <alignment horizontal="right"/>
    </xf>
    <xf numFmtId="2" fontId="8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2" fontId="5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8433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8966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8435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8968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8437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topLeftCell="A25" workbookViewId="0">
      <selection activeCell="L28" sqref="L28"/>
    </sheetView>
  </sheetViews>
  <sheetFormatPr defaultColWidth="9.140625" defaultRowHeight="26.25" customHeight="1" x14ac:dyDescent="0.35"/>
  <cols>
    <col min="1" max="1" width="34.7109375" style="1" customWidth="1"/>
    <col min="2" max="4" width="17.7109375" style="2" customWidth="1"/>
    <col min="5" max="16384" width="9.140625" style="2"/>
  </cols>
  <sheetData>
    <row r="1" spans="1:17" ht="28.5" customHeight="1" x14ac:dyDescent="0.35">
      <c r="A1" s="1" t="s">
        <v>24</v>
      </c>
    </row>
    <row r="2" spans="1:17" s="1" customFormat="1" ht="24.75" customHeight="1" x14ac:dyDescent="0.35">
      <c r="A2" s="25" t="s">
        <v>23</v>
      </c>
      <c r="B2" s="25"/>
      <c r="C2" s="3"/>
      <c r="D2" s="3"/>
    </row>
    <row r="3" spans="1:17" ht="5.25" customHeight="1" x14ac:dyDescent="0.35">
      <c r="A3" s="1" t="s">
        <v>21</v>
      </c>
    </row>
    <row r="4" spans="1:17" s="7" customFormat="1" ht="26.25" customHeight="1" x14ac:dyDescent="0.3">
      <c r="A4" s="4" t="s">
        <v>5</v>
      </c>
      <c r="B4" s="5" t="s">
        <v>0</v>
      </c>
      <c r="C4" s="5" t="s">
        <v>1</v>
      </c>
      <c r="D4" s="5" t="s">
        <v>2</v>
      </c>
    </row>
    <row r="5" spans="1:17" s="7" customFormat="1" ht="24" customHeight="1" x14ac:dyDescent="0.3">
      <c r="B5" s="26" t="s">
        <v>19</v>
      </c>
      <c r="C5" s="26"/>
      <c r="D5" s="26"/>
      <c r="F5" s="7" t="s">
        <v>25</v>
      </c>
      <c r="I5" s="7" t="s">
        <v>26</v>
      </c>
      <c r="K5" s="7" t="s">
        <v>29</v>
      </c>
      <c r="L5" s="7" t="s">
        <v>27</v>
      </c>
      <c r="M5" s="7" t="s">
        <v>28</v>
      </c>
    </row>
    <row r="6" spans="1:17" s="10" customFormat="1" ht="21" customHeight="1" x14ac:dyDescent="0.3">
      <c r="A6" s="8" t="s">
        <v>3</v>
      </c>
      <c r="B6" s="9">
        <v>227213</v>
      </c>
      <c r="C6" s="9">
        <v>126271</v>
      </c>
      <c r="D6" s="9">
        <v>100943</v>
      </c>
      <c r="F6" s="7"/>
      <c r="G6" s="7"/>
      <c r="H6" s="7"/>
      <c r="I6" s="7" t="s">
        <v>0</v>
      </c>
      <c r="J6" s="7"/>
      <c r="K6" s="7">
        <v>227213.28</v>
      </c>
      <c r="L6" s="7">
        <v>126270.51</v>
      </c>
      <c r="M6" s="7">
        <v>100942.76</v>
      </c>
      <c r="O6" s="10">
        <f>ROUND(K6,0)</f>
        <v>227213</v>
      </c>
      <c r="P6" s="10">
        <f t="shared" ref="P6:Q6" si="0">ROUND(L6,0)</f>
        <v>126271</v>
      </c>
      <c r="Q6" s="10">
        <f t="shared" si="0"/>
        <v>100943</v>
      </c>
    </row>
    <row r="7" spans="1:17" s="10" customFormat="1" ht="6" customHeight="1" x14ac:dyDescent="0.5">
      <c r="A7" s="8"/>
    </row>
    <row r="8" spans="1:17" s="10" customFormat="1" ht="21" customHeight="1" x14ac:dyDescent="0.5">
      <c r="A8" s="11" t="s">
        <v>7</v>
      </c>
      <c r="B8" s="12">
        <v>10500</v>
      </c>
      <c r="C8" s="22">
        <v>4705</v>
      </c>
      <c r="D8" s="22">
        <v>5795</v>
      </c>
      <c r="H8" s="10" t="s">
        <v>30</v>
      </c>
      <c r="I8" s="10" t="s">
        <v>31</v>
      </c>
      <c r="K8" s="10">
        <v>10499.71</v>
      </c>
      <c r="L8" s="10">
        <v>4704.59</v>
      </c>
      <c r="M8" s="10">
        <v>5795.12</v>
      </c>
      <c r="O8" s="10">
        <f t="shared" ref="O8:O20" si="1">ROUND(K8,0)</f>
        <v>10500</v>
      </c>
      <c r="P8" s="10">
        <f t="shared" ref="P8:P20" si="2">ROUND(L8,0)</f>
        <v>4705</v>
      </c>
      <c r="Q8" s="10">
        <f t="shared" ref="Q8:Q20" si="3">ROUND(M8,0)</f>
        <v>5795</v>
      </c>
    </row>
    <row r="9" spans="1:17" s="10" customFormat="1" ht="21" customHeight="1" x14ac:dyDescent="0.5">
      <c r="A9" s="10" t="s">
        <v>6</v>
      </c>
      <c r="B9" s="12">
        <v>29643</v>
      </c>
      <c r="C9" s="22">
        <v>16081</v>
      </c>
      <c r="D9" s="22">
        <v>13563</v>
      </c>
      <c r="H9" s="10" t="s">
        <v>32</v>
      </c>
      <c r="I9" s="10" t="s">
        <v>33</v>
      </c>
      <c r="K9" s="10">
        <v>29643.200000000001</v>
      </c>
      <c r="L9" s="10">
        <v>16080.69</v>
      </c>
      <c r="M9" s="10">
        <v>13562.51</v>
      </c>
      <c r="O9" s="10">
        <f t="shared" si="1"/>
        <v>29643</v>
      </c>
      <c r="P9" s="10">
        <f t="shared" si="2"/>
        <v>16081</v>
      </c>
      <c r="Q9" s="10">
        <f t="shared" si="3"/>
        <v>13563</v>
      </c>
    </row>
    <row r="10" spans="1:17" s="10" customFormat="1" ht="21" customHeight="1" x14ac:dyDescent="0.5">
      <c r="A10" s="13" t="s">
        <v>8</v>
      </c>
      <c r="B10" s="12">
        <v>66035</v>
      </c>
      <c r="C10" s="22">
        <v>42168</v>
      </c>
      <c r="D10" s="22">
        <v>23867</v>
      </c>
      <c r="H10" s="10" t="s">
        <v>34</v>
      </c>
      <c r="I10" s="10" t="s">
        <v>35</v>
      </c>
      <c r="K10" s="10">
        <v>66034.78</v>
      </c>
      <c r="L10" s="10">
        <v>42168.04</v>
      </c>
      <c r="M10" s="10">
        <v>23866.74</v>
      </c>
      <c r="O10" s="10">
        <f t="shared" si="1"/>
        <v>66035</v>
      </c>
      <c r="P10" s="10">
        <f t="shared" si="2"/>
        <v>42168</v>
      </c>
      <c r="Q10" s="10">
        <f t="shared" si="3"/>
        <v>23867</v>
      </c>
    </row>
    <row r="11" spans="1:17" s="10" customFormat="1" ht="21" customHeight="1" x14ac:dyDescent="0.5">
      <c r="A11" s="13" t="s">
        <v>9</v>
      </c>
      <c r="B11" s="12">
        <v>44764</v>
      </c>
      <c r="C11" s="22">
        <v>29542</v>
      </c>
      <c r="D11" s="22">
        <v>15222</v>
      </c>
      <c r="H11" s="10" t="s">
        <v>36</v>
      </c>
      <c r="I11" s="10" t="s">
        <v>37</v>
      </c>
      <c r="K11" s="10">
        <v>44763.82</v>
      </c>
      <c r="L11" s="10">
        <v>29541.72</v>
      </c>
      <c r="M11" s="10">
        <v>15222.09</v>
      </c>
      <c r="O11" s="10">
        <f t="shared" si="1"/>
        <v>44764</v>
      </c>
      <c r="P11" s="10">
        <f t="shared" si="2"/>
        <v>29542</v>
      </c>
      <c r="Q11" s="10">
        <f t="shared" si="3"/>
        <v>15222</v>
      </c>
    </row>
    <row r="12" spans="1:17" s="3" customFormat="1" ht="21" customHeight="1" x14ac:dyDescent="0.3">
      <c r="A12" s="10" t="s">
        <v>10</v>
      </c>
      <c r="B12" s="12">
        <f>SUM(B13:B15)</f>
        <v>51025</v>
      </c>
      <c r="C12" s="12">
        <f t="shared" ref="C12:D12" si="4">SUM(C13:C15)</f>
        <v>22691</v>
      </c>
      <c r="D12" s="12">
        <f t="shared" si="4"/>
        <v>28334</v>
      </c>
      <c r="F12" s="10"/>
      <c r="G12" s="10"/>
      <c r="O12" s="10"/>
      <c r="P12" s="10"/>
      <c r="Q12" s="10"/>
    </row>
    <row r="13" spans="1:17" s="3" customFormat="1" ht="21" customHeight="1" x14ac:dyDescent="0.3">
      <c r="A13" s="14" t="s">
        <v>11</v>
      </c>
      <c r="B13" s="12">
        <v>49562</v>
      </c>
      <c r="C13" s="22">
        <v>22145</v>
      </c>
      <c r="D13" s="22">
        <v>27417</v>
      </c>
      <c r="H13" s="10"/>
      <c r="I13" s="10" t="s">
        <v>38</v>
      </c>
      <c r="J13" s="10"/>
      <c r="K13" s="10">
        <v>49561.72</v>
      </c>
      <c r="L13" s="10">
        <v>22144.99</v>
      </c>
      <c r="M13" s="10">
        <v>27416.73</v>
      </c>
      <c r="O13" s="10">
        <f t="shared" si="1"/>
        <v>49562</v>
      </c>
      <c r="P13" s="10">
        <f t="shared" si="2"/>
        <v>22145</v>
      </c>
      <c r="Q13" s="10">
        <f t="shared" si="3"/>
        <v>27417</v>
      </c>
    </row>
    <row r="14" spans="1:17" s="3" customFormat="1" ht="21" customHeight="1" x14ac:dyDescent="0.3">
      <c r="A14" s="14" t="s">
        <v>12</v>
      </c>
      <c r="B14" s="12">
        <v>1463</v>
      </c>
      <c r="C14" s="22">
        <v>546</v>
      </c>
      <c r="D14" s="22">
        <v>917</v>
      </c>
      <c r="H14" s="10" t="s">
        <v>39</v>
      </c>
      <c r="I14" s="10" t="s">
        <v>40</v>
      </c>
      <c r="J14" s="10" t="s">
        <v>35</v>
      </c>
      <c r="K14" s="10">
        <v>1463.04</v>
      </c>
      <c r="L14" s="10">
        <v>546.17999999999995</v>
      </c>
      <c r="M14" s="10">
        <v>916.86</v>
      </c>
      <c r="O14" s="10">
        <f t="shared" si="1"/>
        <v>1463</v>
      </c>
      <c r="P14" s="10">
        <f t="shared" si="2"/>
        <v>546</v>
      </c>
      <c r="Q14" s="10">
        <f t="shared" si="3"/>
        <v>917</v>
      </c>
    </row>
    <row r="15" spans="1:17" s="3" customFormat="1" ht="21" customHeight="1" x14ac:dyDescent="0.3">
      <c r="A15" s="15" t="s">
        <v>22</v>
      </c>
      <c r="B15" s="21" t="s">
        <v>4</v>
      </c>
      <c r="C15" s="23" t="s">
        <v>4</v>
      </c>
      <c r="D15" s="23" t="s">
        <v>4</v>
      </c>
      <c r="I15" s="3" t="s">
        <v>41</v>
      </c>
      <c r="J15" s="3" t="s">
        <v>31</v>
      </c>
      <c r="K15" s="3" t="s">
        <v>4</v>
      </c>
      <c r="L15" s="3" t="s">
        <v>4</v>
      </c>
      <c r="M15" s="3" t="s">
        <v>4</v>
      </c>
      <c r="O15" s="23" t="s">
        <v>4</v>
      </c>
      <c r="P15" s="23" t="s">
        <v>4</v>
      </c>
      <c r="Q15" s="23" t="s">
        <v>4</v>
      </c>
    </row>
    <row r="16" spans="1:17" s="3" customFormat="1" ht="21" customHeight="1" x14ac:dyDescent="0.3">
      <c r="A16" s="10" t="s">
        <v>13</v>
      </c>
      <c r="B16" s="12">
        <f>SUM(B17:B19)</f>
        <v>21765</v>
      </c>
      <c r="C16" s="12">
        <f t="shared" ref="C16:D16" si="5">SUM(C17:C19)</f>
        <v>9362</v>
      </c>
      <c r="D16" s="12">
        <f t="shared" si="5"/>
        <v>12404</v>
      </c>
      <c r="O16" s="10"/>
      <c r="P16" s="10"/>
      <c r="Q16" s="10"/>
    </row>
    <row r="17" spans="1:17" s="10" customFormat="1" ht="21" customHeight="1" x14ac:dyDescent="0.3">
      <c r="A17" s="15" t="s">
        <v>14</v>
      </c>
      <c r="B17" s="12">
        <v>10400</v>
      </c>
      <c r="C17" s="22">
        <v>4701</v>
      </c>
      <c r="D17" s="22">
        <v>5699</v>
      </c>
      <c r="F17" s="3"/>
      <c r="G17" s="3"/>
      <c r="H17" s="3"/>
      <c r="I17" s="3" t="s">
        <v>42</v>
      </c>
      <c r="J17" s="3"/>
      <c r="K17" s="3">
        <v>10400.32</v>
      </c>
      <c r="L17" s="3">
        <v>4700.8900000000003</v>
      </c>
      <c r="M17" s="3">
        <v>5699.44</v>
      </c>
      <c r="O17" s="10">
        <f t="shared" si="1"/>
        <v>10400</v>
      </c>
      <c r="P17" s="10">
        <f t="shared" si="2"/>
        <v>4701</v>
      </c>
      <c r="Q17" s="10">
        <f t="shared" si="3"/>
        <v>5699</v>
      </c>
    </row>
    <row r="18" spans="1:17" s="10" customFormat="1" ht="21" customHeight="1" x14ac:dyDescent="0.3">
      <c r="A18" s="15" t="s">
        <v>15</v>
      </c>
      <c r="B18" s="12">
        <v>5870</v>
      </c>
      <c r="C18" s="22">
        <v>2678</v>
      </c>
      <c r="D18" s="22">
        <v>3192</v>
      </c>
      <c r="H18" s="3" t="s">
        <v>43</v>
      </c>
      <c r="I18" s="3" t="s">
        <v>44</v>
      </c>
      <c r="J18" s="3"/>
      <c r="K18" s="3">
        <v>5869.86</v>
      </c>
      <c r="L18" s="3">
        <v>2678.2</v>
      </c>
      <c r="M18" s="3">
        <v>3191.66</v>
      </c>
      <c r="O18" s="10">
        <f t="shared" si="1"/>
        <v>5870</v>
      </c>
      <c r="P18" s="10">
        <f t="shared" si="2"/>
        <v>2678</v>
      </c>
      <c r="Q18" s="10">
        <f t="shared" si="3"/>
        <v>3192</v>
      </c>
    </row>
    <row r="19" spans="1:17" s="10" customFormat="1" ht="21" customHeight="1" x14ac:dyDescent="0.3">
      <c r="A19" s="15" t="s">
        <v>16</v>
      </c>
      <c r="B19" s="12">
        <v>5495</v>
      </c>
      <c r="C19" s="22">
        <v>1983</v>
      </c>
      <c r="D19" s="22">
        <v>3513</v>
      </c>
      <c r="H19" s="3"/>
      <c r="I19" s="3" t="s">
        <v>41</v>
      </c>
      <c r="J19" s="3" t="s">
        <v>31</v>
      </c>
      <c r="K19" s="3">
        <v>5495.42</v>
      </c>
      <c r="L19" s="3">
        <v>1982.63</v>
      </c>
      <c r="M19" s="3">
        <v>3512.79</v>
      </c>
      <c r="O19" s="10">
        <f t="shared" si="1"/>
        <v>5495</v>
      </c>
      <c r="P19" s="10">
        <f t="shared" si="2"/>
        <v>1983</v>
      </c>
      <c r="Q19" s="10">
        <f t="shared" si="3"/>
        <v>3513</v>
      </c>
    </row>
    <row r="20" spans="1:17" s="10" customFormat="1" ht="21" customHeight="1" x14ac:dyDescent="0.3">
      <c r="A20" s="14" t="s">
        <v>17</v>
      </c>
      <c r="B20" s="12">
        <v>3481</v>
      </c>
      <c r="C20" s="22">
        <v>1723</v>
      </c>
      <c r="D20" s="22">
        <v>1759</v>
      </c>
      <c r="H20" s="3"/>
      <c r="I20" s="3" t="s">
        <v>45</v>
      </c>
      <c r="J20" s="3"/>
      <c r="K20" s="3">
        <v>3481.4</v>
      </c>
      <c r="L20" s="3">
        <v>1722.59</v>
      </c>
      <c r="M20" s="3">
        <v>1758.81</v>
      </c>
      <c r="O20" s="10">
        <f t="shared" si="1"/>
        <v>3481</v>
      </c>
      <c r="P20" s="10">
        <f t="shared" si="2"/>
        <v>1723</v>
      </c>
      <c r="Q20" s="10">
        <f t="shared" si="3"/>
        <v>1759</v>
      </c>
    </row>
    <row r="21" spans="1:17" s="10" customFormat="1" ht="21" customHeight="1" x14ac:dyDescent="0.3">
      <c r="A21" s="14" t="s">
        <v>18</v>
      </c>
      <c r="B21" s="21" t="s">
        <v>4</v>
      </c>
      <c r="C21" s="24" t="s">
        <v>4</v>
      </c>
      <c r="D21" s="24" t="s">
        <v>4</v>
      </c>
      <c r="E21" s="3"/>
      <c r="I21" s="10" t="s">
        <v>46</v>
      </c>
      <c r="K21" s="10" t="s">
        <v>4</v>
      </c>
      <c r="L21" s="10" t="s">
        <v>4</v>
      </c>
      <c r="M21" s="10" t="s">
        <v>4</v>
      </c>
    </row>
    <row r="22" spans="1:17" s="3" customFormat="1" ht="21" customHeight="1" x14ac:dyDescent="0.3">
      <c r="B22" s="27" t="s">
        <v>20</v>
      </c>
      <c r="C22" s="27"/>
      <c r="D22" s="27"/>
    </row>
    <row r="23" spans="1:17" s="3" customFormat="1" ht="21" customHeight="1" x14ac:dyDescent="0.3">
      <c r="A23" s="6" t="s">
        <v>3</v>
      </c>
      <c r="B23" s="16">
        <f>SUM(B25:B29,B33,B37)</f>
        <v>100</v>
      </c>
      <c r="C23" s="16">
        <f t="shared" ref="C23:D23" si="6">SUM(C25:C29,C33,C37)</f>
        <v>100.00079194747805</v>
      </c>
      <c r="D23" s="16">
        <f t="shared" si="6"/>
        <v>100.00099065809417</v>
      </c>
      <c r="F23" s="28">
        <f>SUM(F25:F28,F30:F32,F34:F37)</f>
        <v>100.00000000000001</v>
      </c>
      <c r="G23" s="28">
        <f t="shared" ref="G23:H23" si="7">SUM(G25:G28,G30:G32,G34:G37)</f>
        <v>99.999999999999986</v>
      </c>
      <c r="H23" s="28">
        <f t="shared" si="7"/>
        <v>100</v>
      </c>
    </row>
    <row r="24" spans="1:17" s="3" customFormat="1" ht="11.1" customHeight="1" x14ac:dyDescent="0.3">
      <c r="A24" s="6"/>
      <c r="B24" s="16"/>
      <c r="C24" s="16"/>
      <c r="D24" s="16"/>
    </row>
    <row r="25" spans="1:17" s="3" customFormat="1" ht="21" customHeight="1" x14ac:dyDescent="0.3">
      <c r="A25" s="11" t="s">
        <v>7</v>
      </c>
      <c r="B25" s="17">
        <f t="shared" ref="B25:D25" si="8">SUM(B8/B$6)*100</f>
        <v>4.6212144551588157</v>
      </c>
      <c r="C25" s="17">
        <f t="shared" si="8"/>
        <v>3.7261128841935198</v>
      </c>
      <c r="D25" s="17">
        <f t="shared" si="8"/>
        <v>5.7408636557264989</v>
      </c>
      <c r="F25" s="28">
        <f>ROUND(B25,2)</f>
        <v>4.62</v>
      </c>
      <c r="G25" s="28">
        <f t="shared" ref="G25:H25" si="9">ROUND(C25,2)</f>
        <v>3.73</v>
      </c>
      <c r="H25" s="28">
        <f t="shared" si="9"/>
        <v>5.74</v>
      </c>
    </row>
    <row r="26" spans="1:17" s="3" customFormat="1" ht="21" customHeight="1" x14ac:dyDescent="0.3">
      <c r="A26" s="3" t="s">
        <v>6</v>
      </c>
      <c r="B26" s="17">
        <f t="shared" ref="B26:D26" si="10">SUM(B9/B$6)*100</f>
        <v>13.04634858040693</v>
      </c>
      <c r="C26" s="17">
        <f t="shared" si="10"/>
        <v>12.735307394413603</v>
      </c>
      <c r="D26" s="17">
        <f t="shared" si="10"/>
        <v>13.436295731254273</v>
      </c>
      <c r="F26" s="28">
        <f t="shared" ref="F26:F38" si="11">ROUND(B26,2)</f>
        <v>13.05</v>
      </c>
      <c r="G26" s="28">
        <f t="shared" ref="G26:G38" si="12">ROUND(C26,2)</f>
        <v>12.74</v>
      </c>
      <c r="H26" s="28">
        <f t="shared" ref="H26:H38" si="13">ROUND(D26,2)</f>
        <v>13.44</v>
      </c>
    </row>
    <row r="27" spans="1:17" s="3" customFormat="1" ht="21" customHeight="1" x14ac:dyDescent="0.3">
      <c r="A27" s="13" t="s">
        <v>8</v>
      </c>
      <c r="B27" s="17">
        <f t="shared" ref="B27:D27" si="14">SUM(B10/B$6)*100</f>
        <v>29.063037766324989</v>
      </c>
      <c r="C27" s="17">
        <f t="shared" si="14"/>
        <v>33.394841254128025</v>
      </c>
      <c r="D27" s="17">
        <f t="shared" si="14"/>
        <v>23.644036733602132</v>
      </c>
      <c r="F27" s="28">
        <f t="shared" si="11"/>
        <v>29.06</v>
      </c>
      <c r="G27" s="28">
        <f t="shared" si="12"/>
        <v>33.39</v>
      </c>
      <c r="H27" s="28">
        <f t="shared" si="13"/>
        <v>23.64</v>
      </c>
    </row>
    <row r="28" spans="1:17" s="3" customFormat="1" ht="21" customHeight="1" x14ac:dyDescent="0.3">
      <c r="A28" s="13" t="s">
        <v>9</v>
      </c>
      <c r="B28" s="17">
        <f t="shared" ref="B28:D28" si="15">SUM(B11/B$6)*100</f>
        <v>19.701337511498021</v>
      </c>
      <c r="C28" s="17">
        <f t="shared" si="15"/>
        <v>23.395712396353872</v>
      </c>
      <c r="D28" s="17">
        <f t="shared" si="15"/>
        <v>15.079797509485552</v>
      </c>
      <c r="F28" s="28">
        <f t="shared" si="11"/>
        <v>19.7</v>
      </c>
      <c r="G28" s="28">
        <f t="shared" si="12"/>
        <v>23.4</v>
      </c>
      <c r="H28" s="28">
        <f t="shared" si="13"/>
        <v>15.08</v>
      </c>
    </row>
    <row r="29" spans="1:17" s="3" customFormat="1" ht="21" customHeight="1" x14ac:dyDescent="0.3">
      <c r="A29" s="3" t="s">
        <v>10</v>
      </c>
      <c r="B29" s="17">
        <f t="shared" ref="B29:D29" si="16">SUM(B12/B$6)*100</f>
        <v>22.456901673759862</v>
      </c>
      <c r="C29" s="17">
        <f t="shared" si="16"/>
        <v>17.970080224279524</v>
      </c>
      <c r="D29" s="17">
        <f t="shared" si="16"/>
        <v>28.069306440268271</v>
      </c>
      <c r="F29" s="28">
        <f t="shared" si="11"/>
        <v>22.46</v>
      </c>
      <c r="G29" s="28">
        <f t="shared" si="12"/>
        <v>17.97</v>
      </c>
      <c r="H29" s="28">
        <f t="shared" si="13"/>
        <v>28.07</v>
      </c>
    </row>
    <row r="30" spans="1:17" s="3" customFormat="1" ht="21" customHeight="1" x14ac:dyDescent="0.3">
      <c r="A30" s="14" t="s">
        <v>11</v>
      </c>
      <c r="B30" s="17">
        <f t="shared" ref="B30:D30" si="17">SUM(B13/B$6)*100</f>
        <v>21.813012459674404</v>
      </c>
      <c r="C30" s="17">
        <f t="shared" si="17"/>
        <v>17.537676901267908</v>
      </c>
      <c r="D30" s="17">
        <f t="shared" si="17"/>
        <v>27.160872967912585</v>
      </c>
      <c r="F30" s="28">
        <f t="shared" si="11"/>
        <v>21.81</v>
      </c>
      <c r="G30" s="28">
        <f t="shared" si="12"/>
        <v>17.54</v>
      </c>
      <c r="H30" s="28">
        <f t="shared" si="13"/>
        <v>27.16</v>
      </c>
    </row>
    <row r="31" spans="1:17" s="3" customFormat="1" ht="21" customHeight="1" x14ac:dyDescent="0.3">
      <c r="A31" s="14" t="s">
        <v>12</v>
      </c>
      <c r="B31" s="17">
        <v>0.65</v>
      </c>
      <c r="C31" s="17">
        <f t="shared" ref="B31:D31" si="18">SUM(C14/C$6)*100</f>
        <v>0.43240332301161782</v>
      </c>
      <c r="D31" s="17">
        <f t="shared" si="18"/>
        <v>0.90843347235568583</v>
      </c>
      <c r="F31" s="28">
        <f t="shared" si="11"/>
        <v>0.65</v>
      </c>
      <c r="G31" s="28">
        <f t="shared" si="12"/>
        <v>0.43</v>
      </c>
      <c r="H31" s="28">
        <f t="shared" si="13"/>
        <v>0.91</v>
      </c>
    </row>
    <row r="32" spans="1:17" s="3" customFormat="1" ht="21" customHeight="1" x14ac:dyDescent="0.3">
      <c r="A32" s="15" t="s">
        <v>22</v>
      </c>
      <c r="B32" s="17" t="s">
        <v>4</v>
      </c>
      <c r="C32" s="17" t="s">
        <v>4</v>
      </c>
      <c r="D32" s="17" t="s">
        <v>4</v>
      </c>
      <c r="F32" s="28"/>
      <c r="G32" s="28"/>
      <c r="H32" s="28"/>
    </row>
    <row r="33" spans="1:8" s="3" customFormat="1" ht="21" customHeight="1" x14ac:dyDescent="0.3">
      <c r="A33" s="3" t="s">
        <v>13</v>
      </c>
      <c r="B33" s="17">
        <f t="shared" ref="B33:D33" si="19">SUM(B16/B$6)*100</f>
        <v>9.5791173920506303</v>
      </c>
      <c r="C33" s="17">
        <f t="shared" si="19"/>
        <v>7.4142122894409646</v>
      </c>
      <c r="D33" s="17">
        <f t="shared" si="19"/>
        <v>12.288123000108971</v>
      </c>
      <c r="F33" s="28">
        <f t="shared" si="11"/>
        <v>9.58</v>
      </c>
      <c r="G33" s="28">
        <f t="shared" si="12"/>
        <v>7.41</v>
      </c>
      <c r="H33" s="28">
        <f t="shared" si="13"/>
        <v>12.29</v>
      </c>
    </row>
    <row r="34" spans="1:8" s="3" customFormat="1" ht="21" customHeight="1" x14ac:dyDescent="0.3">
      <c r="A34" s="15" t="s">
        <v>14</v>
      </c>
      <c r="B34" s="17">
        <f t="shared" ref="B34:D34" si="20">SUM(B17/B$6)*100</f>
        <v>4.5772028889192082</v>
      </c>
      <c r="C34" s="17">
        <f t="shared" si="20"/>
        <v>3.7229450942813469</v>
      </c>
      <c r="D34" s="17">
        <f t="shared" si="20"/>
        <v>5.6457604786859914</v>
      </c>
      <c r="F34" s="28">
        <f t="shared" si="11"/>
        <v>4.58</v>
      </c>
      <c r="G34" s="28">
        <f t="shared" si="12"/>
        <v>3.72</v>
      </c>
      <c r="H34" s="28">
        <f t="shared" si="13"/>
        <v>5.65</v>
      </c>
    </row>
    <row r="35" spans="1:8" s="3" customFormat="1" ht="21" customHeight="1" x14ac:dyDescent="0.3">
      <c r="A35" s="15" t="s">
        <v>15</v>
      </c>
      <c r="B35" s="17">
        <f t="shared" ref="B35:D35" si="21">SUM(B18/B$6)*100</f>
        <v>2.5834789382649759</v>
      </c>
      <c r="C35" s="17">
        <f t="shared" si="21"/>
        <v>2.1208353461998399</v>
      </c>
      <c r="D35" s="17">
        <f t="shared" si="21"/>
        <v>3.162180636596891</v>
      </c>
      <c r="F35" s="28">
        <f t="shared" si="11"/>
        <v>2.58</v>
      </c>
      <c r="G35" s="28">
        <f t="shared" si="12"/>
        <v>2.12</v>
      </c>
      <c r="H35" s="28">
        <f t="shared" si="13"/>
        <v>3.16</v>
      </c>
    </row>
    <row r="36" spans="1:8" s="3" customFormat="1" ht="21" customHeight="1" x14ac:dyDescent="0.3">
      <c r="A36" s="15" t="s">
        <v>16</v>
      </c>
      <c r="B36" s="17">
        <f t="shared" ref="B36:D37" si="22">SUM(B19/B$6)*100</f>
        <v>2.4184355648664471</v>
      </c>
      <c r="C36" s="17">
        <f t="shared" si="22"/>
        <v>1.5704318489597771</v>
      </c>
      <c r="D36" s="17">
        <f t="shared" si="22"/>
        <v>3.4801818848260897</v>
      </c>
      <c r="F36" s="28">
        <f t="shared" si="11"/>
        <v>2.42</v>
      </c>
      <c r="G36" s="28">
        <f t="shared" si="12"/>
        <v>1.57</v>
      </c>
      <c r="H36" s="28">
        <f t="shared" si="13"/>
        <v>3.48</v>
      </c>
    </row>
    <row r="37" spans="1:8" s="3" customFormat="1" ht="20.25" customHeight="1" x14ac:dyDescent="0.3">
      <c r="A37" s="14" t="s">
        <v>17</v>
      </c>
      <c r="B37" s="17">
        <f t="shared" si="22"/>
        <v>1.5320426208007463</v>
      </c>
      <c r="C37" s="17">
        <f t="shared" si="22"/>
        <v>1.3645255046685303</v>
      </c>
      <c r="D37" s="17">
        <f t="shared" si="22"/>
        <v>1.7425675876484747</v>
      </c>
      <c r="F37" s="28">
        <f t="shared" si="11"/>
        <v>1.53</v>
      </c>
      <c r="G37" s="28">
        <f t="shared" si="12"/>
        <v>1.36</v>
      </c>
      <c r="H37" s="28">
        <f t="shared" si="13"/>
        <v>1.74</v>
      </c>
    </row>
    <row r="38" spans="1:8" s="3" customFormat="1" ht="20.25" customHeight="1" x14ac:dyDescent="0.3">
      <c r="A38" s="18" t="s">
        <v>18</v>
      </c>
      <c r="B38" s="19" t="s">
        <v>4</v>
      </c>
      <c r="C38" s="19" t="s">
        <v>4</v>
      </c>
      <c r="D38" s="19" t="s">
        <v>4</v>
      </c>
      <c r="F38" s="28"/>
      <c r="G38" s="28"/>
      <c r="H38" s="28"/>
    </row>
    <row r="39" spans="1:8" ht="26.25" customHeight="1" x14ac:dyDescent="0.35">
      <c r="B39" s="20"/>
    </row>
  </sheetData>
  <mergeCells count="3">
    <mergeCell ref="A2:B2"/>
    <mergeCell ref="B5:D5"/>
    <mergeCell ref="B22:D22"/>
  </mergeCells>
  <phoneticPr fontId="2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ae</cp:lastModifiedBy>
  <cp:lastPrinted>2017-04-24T02:48:01Z</cp:lastPrinted>
  <dcterms:created xsi:type="dcterms:W3CDTF">2000-11-20T04:06:35Z</dcterms:created>
  <dcterms:modified xsi:type="dcterms:W3CDTF">2018-10-11T04:21:18Z</dcterms:modified>
</cp:coreProperties>
</file>