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0.ตุลาคม\"/>
    </mc:Choice>
  </mc:AlternateContent>
  <xr:revisionPtr revIDLastSave="0" documentId="13_ncr:1_{51201F91-30F9-40D9-AB36-E0BB0C73F03C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ร7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F16" i="9"/>
  <c r="B15" i="9"/>
  <c r="F19" i="9"/>
  <c r="E16" i="9"/>
  <c r="C15" i="9"/>
  <c r="D15" i="9"/>
  <c r="F15" i="9" s="1"/>
  <c r="E19" i="9"/>
  <c r="F4" i="9"/>
  <c r="F7" i="9"/>
  <c r="F8" i="9"/>
  <c r="F5" i="9"/>
  <c r="F6" i="9"/>
  <c r="F9" i="9"/>
  <c r="E6" i="9"/>
  <c r="E7" i="9"/>
  <c r="E8" i="9"/>
  <c r="E9" i="9"/>
  <c r="E4" i="9"/>
  <c r="E17" i="9" s="1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<sst xmlns="http://schemas.openxmlformats.org/spreadsheetml/2006/main" count="27" uniqueCount="18">
  <si>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</si>
  <si>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</si>
  <si>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</si>
  <si>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</si>
  <si>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</si>
  <si>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</si>
  <si>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</si>
  <si>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</si>
  <si>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</si>
  <si>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</si>
  <si>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</si>
  <si>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</si>
  <si>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</si>
  <si>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</si>
  <si>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</si>
  <si>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</si>
  <si>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เดือนตุลาคม พ.ศ. 2559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</si>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</sst>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3" fontId="22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190" fontId="10" fillId="0" borderId="6" xfId="1" applyNumberFormat="1" applyFont="1" applyFill="1" applyBorder="1" applyAlignment="1">
      <alignment horizontal="right" vertical="center" wrapText="1"/>
    </xf>
    <xf numFmtId="190" fontId="11" fillId="0" borderId="6" xfId="1" applyNumberFormat="1" applyFont="1" applyFill="1" applyBorder="1" applyAlignment="1">
      <alignment vertical="center" wrapText="1"/>
    </xf>
    <xf numFmtId="190" fontId="11" fillId="0" borderId="7" xfId="1" applyNumberFormat="1" applyFont="1" applyFill="1" applyBorder="1" applyAlignment="1">
      <alignment vertical="center" wrapText="1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zoomScaleNormal="100" workbookViewId="0">
      <selection activeCell="E14" sqref="E14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17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8" t="s">
        <v>2</v>
      </c>
      <c r="E2" s="11"/>
      <c r="F2" s="11"/>
      <c r="G2" s="31"/>
    </row>
    <row r="3" spans="1:10" s="12" customFormat="1" ht="24.75" customHeight="1" x14ac:dyDescent="0.65">
      <c r="A3" s="42"/>
      <c r="B3" s="59" t="s">
        <v>3</v>
      </c>
      <c r="C3" s="59"/>
      <c r="D3" s="60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293268.21999999997</v>
      </c>
      <c r="C4" s="55">
        <v>161308.84</v>
      </c>
      <c r="D4" s="61">
        <v>131959.38</v>
      </c>
      <c r="E4" s="13">
        <f>SUM(C5:C12)</f>
        <v>161308.83000000002</v>
      </c>
      <c r="F4" s="13">
        <f>SUM(D5:D12)</f>
        <v>131959.38</v>
      </c>
      <c r="G4" s="32"/>
    </row>
    <row r="5" spans="1:10" s="9" customFormat="1" ht="30.75" customHeight="1" x14ac:dyDescent="0.6">
      <c r="A5" s="43" t="s">
        <v>12</v>
      </c>
      <c r="B5" s="56">
        <v>4166.2</v>
      </c>
      <c r="C5" s="56">
        <v>3471.45</v>
      </c>
      <c r="D5" s="62">
        <v>694.75</v>
      </c>
      <c r="E5" s="13"/>
      <c r="F5" s="13">
        <f>D5</f>
        <v>694.75</v>
      </c>
      <c r="G5" s="34"/>
    </row>
    <row r="6" spans="1:10" s="9" customFormat="1" ht="30.75" customHeight="1" x14ac:dyDescent="0.6">
      <c r="A6" s="43" t="s">
        <v>14</v>
      </c>
      <c r="B6" s="56">
        <v>3638.35</v>
      </c>
      <c r="C6" s="56">
        <v>1012.13</v>
      </c>
      <c r="D6" s="62">
        <v>2626.22</v>
      </c>
      <c r="E6" s="13">
        <f>C6</f>
        <v>1012.13</v>
      </c>
      <c r="F6" s="13">
        <f>D6</f>
        <v>2626.22</v>
      </c>
      <c r="G6" s="35"/>
    </row>
    <row r="7" spans="1:10" s="9" customFormat="1" ht="30.75" customHeight="1" x14ac:dyDescent="0.6">
      <c r="A7" s="44" t="s">
        <v>6</v>
      </c>
      <c r="B7" s="56">
        <v>35463.21</v>
      </c>
      <c r="C7" s="56">
        <v>16334.25</v>
      </c>
      <c r="D7" s="62">
        <v>19128.96</v>
      </c>
      <c r="E7" s="13">
        <f>C7+C8+C9</f>
        <v>68532.31</v>
      </c>
      <c r="F7" s="13">
        <f>D7+D8+D9</f>
        <v>57193.249999999993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68462.679999999993</v>
      </c>
      <c r="C8" s="56">
        <v>38416.99</v>
      </c>
      <c r="D8" s="62">
        <v>30045.69</v>
      </c>
      <c r="E8" s="16">
        <f>C10+C11</f>
        <v>68910.69</v>
      </c>
      <c r="F8" s="16">
        <f>D10+D11</f>
        <v>52580.55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21799.67</v>
      </c>
      <c r="C9" s="56">
        <v>13781.07</v>
      </c>
      <c r="D9" s="62">
        <v>8018.6</v>
      </c>
      <c r="E9" s="16">
        <f>C12</f>
        <v>19382.25</v>
      </c>
      <c r="F9" s="16">
        <f>D12</f>
        <v>18864.61</v>
      </c>
      <c r="G9" s="37"/>
    </row>
    <row r="10" spans="1:10" s="10" customFormat="1" ht="30.75" customHeight="1" x14ac:dyDescent="0.65">
      <c r="A10" s="43" t="s">
        <v>9</v>
      </c>
      <c r="B10" s="56">
        <v>48258.33</v>
      </c>
      <c r="C10" s="56">
        <v>28589.94</v>
      </c>
      <c r="D10" s="62">
        <v>19668.39</v>
      </c>
      <c r="E10" s="13">
        <f>SUM(E5:E9)</f>
        <v>157837.38</v>
      </c>
      <c r="F10" s="13">
        <f>SUM(F5:F9)</f>
        <v>131959.38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73232.91</v>
      </c>
      <c r="C11" s="56">
        <v>40320.75</v>
      </c>
      <c r="D11" s="62">
        <v>32912.160000000003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38246.870000000003</v>
      </c>
      <c r="C12" s="56">
        <v>19382.25</v>
      </c>
      <c r="D12" s="62">
        <v>18864.61</v>
      </c>
      <c r="E12" s="21"/>
      <c r="F12" s="21"/>
      <c r="G12" s="39"/>
    </row>
    <row r="13" spans="1:10" s="10" customFormat="1" ht="25.5" customHeight="1" x14ac:dyDescent="0.65">
      <c r="A13" s="45"/>
      <c r="B13" s="57" t="s">
        <v>5</v>
      </c>
      <c r="C13" s="57"/>
      <c r="D13" s="63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100.00000000000001</v>
      </c>
      <c r="C14" s="46">
        <f>SUM(C15:C22)</f>
        <v>99.999993800711721</v>
      </c>
      <c r="D14" s="64">
        <f>SUM(D15:D22)</f>
        <v>100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1.4206107978559697</v>
      </c>
      <c r="C15" s="49">
        <f t="shared" ref="C15:C22" si="0">C5/$C$4*100</f>
        <v>2.1520519272223395</v>
      </c>
      <c r="D15" s="65">
        <f>D5/$D$4*100</f>
        <v>0.52648777222202769</v>
      </c>
      <c r="E15" s="20"/>
      <c r="F15" s="20">
        <f>D15</f>
        <v>0.52648777222202769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1.2406219807928729</v>
      </c>
      <c r="C16" s="49">
        <f t="shared" si="0"/>
        <v>0.62744856388527748</v>
      </c>
      <c r="D16" s="65">
        <f t="shared" ref="D16:D22" si="2">D6/$D$4*100</f>
        <v>1.9901730365814083</v>
      </c>
      <c r="E16" s="20">
        <f>C16</f>
        <v>0.62744856388527748</v>
      </c>
      <c r="F16" s="20">
        <f>D16</f>
        <v>1.9901730365814083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12.092414923103499</v>
      </c>
      <c r="C17" s="49">
        <f t="shared" si="0"/>
        <v>10.126072445874634</v>
      </c>
      <c r="D17" s="65">
        <f t="shared" si="2"/>
        <v>14.496097208095399</v>
      </c>
      <c r="E17" s="25">
        <f>E7*100/E4</f>
        <v>42.485157198152137</v>
      </c>
      <c r="F17" s="25">
        <f>F7*100/F4</f>
        <v>43.341557076124481</v>
      </c>
      <c r="G17" s="34"/>
    </row>
    <row r="18" spans="1:7" s="9" customFormat="1" ht="30.75" customHeight="1" x14ac:dyDescent="0.6">
      <c r="A18" s="43" t="s">
        <v>7</v>
      </c>
      <c r="B18" s="48">
        <f t="shared" si="1"/>
        <v>23.344731999941896</v>
      </c>
      <c r="C18" s="49">
        <f t="shared" si="0"/>
        <v>23.81579955568461</v>
      </c>
      <c r="D18" s="65">
        <f t="shared" si="2"/>
        <v>22.768892972973951</v>
      </c>
      <c r="E18" s="25">
        <f>E8*100/E4</f>
        <v>42.719725882333904</v>
      </c>
      <c r="F18" s="25">
        <f>F8*100/F4</f>
        <v>39.846011704510886</v>
      </c>
      <c r="G18" s="34"/>
    </row>
    <row r="19" spans="1:7" s="9" customFormat="1" ht="30.75" customHeight="1" x14ac:dyDescent="0.6">
      <c r="A19" s="43" t="s">
        <v>8</v>
      </c>
      <c r="B19" s="48">
        <f t="shared" si="1"/>
        <v>7.4333557178476406</v>
      </c>
      <c r="C19" s="49">
        <f t="shared" si="0"/>
        <v>8.5432825628155289</v>
      </c>
      <c r="D19" s="65">
        <f t="shared" si="2"/>
        <v>6.0765668950551301</v>
      </c>
      <c r="E19" s="26">
        <f>C22</f>
        <v>12.015615511214389</v>
      </c>
      <c r="F19" s="26">
        <f>D22</f>
        <v>14.29577041056119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16.45535612416511</v>
      </c>
      <c r="C20" s="49">
        <f t="shared" si="0"/>
        <v>17.723727974238734</v>
      </c>
      <c r="D20" s="65">
        <f t="shared" si="2"/>
        <v>14.904882093262334</v>
      </c>
      <c r="E20" s="27"/>
      <c r="F20" s="27">
        <f>SUM(F15:F19)</f>
        <v>99.999999999999986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24.971307835537043</v>
      </c>
      <c r="C21" s="49">
        <f t="shared" si="0"/>
        <v>24.995995259776215</v>
      </c>
      <c r="D21" s="65">
        <f t="shared" si="2"/>
        <v>24.941129611248556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13.041600620755977</v>
      </c>
      <c r="C22" s="52">
        <f t="shared" si="0"/>
        <v>12.015615511214389</v>
      </c>
      <c r="D22" s="66">
        <f t="shared" si="2"/>
        <v>14.29577041056119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16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2021-01-25T06:20:07Z</dcterms:modified>
</cp:coreProperties>
</file>