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5.เดือนพฤษภาคม\"/>
    </mc:Choice>
  </mc:AlternateContent>
  <xr:revisionPtr revIDLastSave="0" documentId="13_ncr:1_{373E62DC-AD37-4149-AA25-F7E87E3DDBA8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ร7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D17" i="9"/>
  <c r="D18" i="9"/>
  <c r="D19" i="9"/>
  <c r="D20" i="9"/>
  <c r="D21" i="9"/>
  <c r="D22" i="9"/>
  <c r="F19" i="9" s="1"/>
  <c r="C16" i="9"/>
  <c r="E16" i="9" s="1"/>
  <c r="C17" i="9"/>
  <c r="C18" i="9"/>
  <c r="C19" i="9"/>
  <c r="C20" i="9"/>
  <c r="C21" i="9"/>
  <c r="C22" i="9"/>
  <c r="E19" i="9" s="1"/>
  <c r="B16" i="9"/>
  <c r="B17" i="9"/>
  <c r="B18" i="9"/>
  <c r="B19" i="9"/>
  <c r="B20" i="9"/>
  <c r="B21" i="9"/>
  <c r="B22" i="9"/>
  <c r="F16" i="9"/>
  <c r="B15" i="9"/>
  <c r="C15" i="9"/>
  <c r="D15" i="9"/>
  <c r="F15" i="9" s="1"/>
  <c r="F4" i="9"/>
  <c r="F7" i="9"/>
  <c r="F8" i="9"/>
  <c r="F5" i="9"/>
  <c r="F6" i="9"/>
  <c r="F9" i="9"/>
  <c r="E6" i="9"/>
  <c r="E7" i="9"/>
  <c r="E8" i="9"/>
  <c r="E9" i="9"/>
  <c r="E4" i="9"/>
  <c r="E17" i="9" s="1"/>
  <c r="F18" i="9" l="1"/>
  <c r="F10" i="9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<sst xmlns="http://schemas.openxmlformats.org/spreadsheetml/2006/main" count="27" uniqueCount="18">
  <si>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</si>
  <si>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</si>
  <si>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</si>
  <si>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</si>
  <si>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</si>
  <si>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</si>
  <si>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</si>
  <si>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</si>
  <si>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</si>
  <si>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</si>
  <si>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</si>
  <si>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</si>
  <si>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</si>
  <si>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</si>
  <si>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</si>
  <si>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</si>
  <si>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เดือนพฤษภาคม พ.ศ. 2559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</si>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</sst>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187" fontId="11" fillId="0" borderId="0" xfId="0" applyNumberFormat="1" applyFont="1" applyFill="1"/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188" fontId="11" fillId="0" borderId="0" xfId="0" applyNumberFormat="1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4" xr:uid="{00000000-0005-0000-0000-000003000000}"/>
    <cellStyle name="Normal 3" xfId="3" xr:uid="{00000000-0005-0000-0000-000004000000}"/>
    <cellStyle name="เครื่องหมายจุลภาค 2" xfId="6" xr:uid="{00000000-0005-0000-0000-000005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4"/>
  <sheetViews>
    <sheetView tabSelected="1" zoomScaleNormal="100" workbookViewId="0">
      <selection activeCell="D15" sqref="D15"/>
    </sheetView>
  </sheetViews>
  <sheetFormatPr defaultColWidth="9.125" defaultRowHeight="30.75" customHeight="1" x14ac:dyDescent="0.7"/>
  <cols>
    <col min="1" max="1" width="34.375" style="6" customWidth="1"/>
    <col min="2" max="4" width="18.625" style="6" customWidth="1"/>
    <col min="5" max="5" width="11.125" style="7" bestFit="1" customWidth="1"/>
    <col min="6" max="6" width="9.125" style="7"/>
    <col min="7" max="7" width="11.125" style="30" customWidth="1"/>
    <col min="8" max="16384" width="9.125" style="6"/>
  </cols>
  <sheetData>
    <row r="1" spans="1:10" s="1" customFormat="1" ht="36.75" customHeight="1" x14ac:dyDescent="0.7">
      <c r="A1" s="8" t="s">
        <v>17</v>
      </c>
      <c r="B1" s="6"/>
      <c r="C1" s="6"/>
      <c r="D1" s="6"/>
      <c r="E1" s="5"/>
      <c r="F1" s="5"/>
      <c r="G1" s="29"/>
    </row>
    <row r="2" spans="1:10" s="12" customFormat="1" ht="27" customHeight="1" x14ac:dyDescent="0.65">
      <c r="A2" s="53" t="s">
        <v>13</v>
      </c>
      <c r="B2" s="54" t="s">
        <v>0</v>
      </c>
      <c r="C2" s="54" t="s">
        <v>1</v>
      </c>
      <c r="D2" s="54" t="s">
        <v>2</v>
      </c>
      <c r="E2" s="11"/>
      <c r="F2" s="11"/>
      <c r="G2" s="31"/>
    </row>
    <row r="3" spans="1:10" s="12" customFormat="1" ht="24.75" customHeight="1" x14ac:dyDescent="0.65">
      <c r="A3" s="42"/>
      <c r="B3" s="57" t="s">
        <v>3</v>
      </c>
      <c r="C3" s="57"/>
      <c r="D3" s="57"/>
      <c r="E3" s="11"/>
      <c r="F3" s="11"/>
      <c r="G3" s="31"/>
    </row>
    <row r="4" spans="1:10" s="14" customFormat="1" ht="27.75" customHeight="1" x14ac:dyDescent="0.6">
      <c r="A4" s="41" t="s">
        <v>4</v>
      </c>
      <c r="B4" s="55">
        <v>281297.21999999997</v>
      </c>
      <c r="C4" s="55">
        <v>154204.76999999999</v>
      </c>
      <c r="D4" s="55">
        <v>127092.45</v>
      </c>
      <c r="E4" s="13">
        <f>SUM(C5:C12)</f>
        <v>154204.76999999999</v>
      </c>
      <c r="F4" s="13">
        <f>SUM(D5:D12)</f>
        <v>127092.45</v>
      </c>
      <c r="G4" s="32"/>
    </row>
    <row r="5" spans="1:10" s="9" customFormat="1" ht="30.75" customHeight="1" x14ac:dyDescent="0.6">
      <c r="A5" s="43" t="s">
        <v>12</v>
      </c>
      <c r="B5" s="56">
        <v>17917.669999999998</v>
      </c>
      <c r="C5" s="56">
        <v>12964.8</v>
      </c>
      <c r="D5" s="56">
        <v>4952.8599999999997</v>
      </c>
      <c r="E5" s="13"/>
      <c r="F5" s="13">
        <f>D5</f>
        <v>4952.8599999999997</v>
      </c>
      <c r="G5" s="34"/>
    </row>
    <row r="6" spans="1:10" s="9" customFormat="1" ht="30.75" customHeight="1" x14ac:dyDescent="0.6">
      <c r="A6" s="43" t="s">
        <v>14</v>
      </c>
      <c r="B6" s="56">
        <v>3522.42</v>
      </c>
      <c r="C6" s="56">
        <v>2168.4</v>
      </c>
      <c r="D6" s="56">
        <v>1354.02</v>
      </c>
      <c r="E6" s="13">
        <f>C6</f>
        <v>2168.4</v>
      </c>
      <c r="F6" s="13">
        <f>D6</f>
        <v>1354.02</v>
      </c>
      <c r="G6" s="35"/>
    </row>
    <row r="7" spans="1:10" s="9" customFormat="1" ht="30.75" customHeight="1" x14ac:dyDescent="0.6">
      <c r="A7" s="44" t="s">
        <v>6</v>
      </c>
      <c r="B7" s="56">
        <v>31176.16</v>
      </c>
      <c r="C7" s="56">
        <v>14725.32</v>
      </c>
      <c r="D7" s="56">
        <v>16450.84</v>
      </c>
      <c r="E7" s="13">
        <f>C7+C8+C9</f>
        <v>48797.4</v>
      </c>
      <c r="F7" s="13">
        <f>D7+D8+D9</f>
        <v>43305.65</v>
      </c>
      <c r="G7" s="36"/>
      <c r="H7" s="17"/>
      <c r="I7" s="17"/>
      <c r="J7" s="17"/>
    </row>
    <row r="8" spans="1:10" s="9" customFormat="1" ht="30.75" customHeight="1" x14ac:dyDescent="0.6">
      <c r="A8" s="43" t="s">
        <v>7</v>
      </c>
      <c r="B8" s="56">
        <v>48789.98</v>
      </c>
      <c r="C8" s="56">
        <v>28824.61</v>
      </c>
      <c r="D8" s="56">
        <v>19965.37</v>
      </c>
      <c r="E8" s="16">
        <f>C10+C11</f>
        <v>71978.42</v>
      </c>
      <c r="F8" s="16">
        <f>D10+D11</f>
        <v>63349.569999999992</v>
      </c>
      <c r="G8" s="35"/>
      <c r="H8" s="18"/>
      <c r="I8" s="18"/>
      <c r="J8" s="18"/>
    </row>
    <row r="9" spans="1:10" s="9" customFormat="1" ht="30.75" customHeight="1" x14ac:dyDescent="0.6">
      <c r="A9" s="43" t="s">
        <v>8</v>
      </c>
      <c r="B9" s="56">
        <v>12136.91</v>
      </c>
      <c r="C9" s="56">
        <v>5247.47</v>
      </c>
      <c r="D9" s="56">
        <v>6889.44</v>
      </c>
      <c r="E9" s="16">
        <f>C12</f>
        <v>18295.75</v>
      </c>
      <c r="F9" s="16">
        <f>D12</f>
        <v>14130.35</v>
      </c>
      <c r="G9" s="37"/>
    </row>
    <row r="10" spans="1:10" s="10" customFormat="1" ht="30.75" customHeight="1" x14ac:dyDescent="0.65">
      <c r="A10" s="43" t="s">
        <v>9</v>
      </c>
      <c r="B10" s="56">
        <v>56743.94</v>
      </c>
      <c r="C10" s="56">
        <v>30639.17</v>
      </c>
      <c r="D10" s="56">
        <v>26104.76</v>
      </c>
      <c r="E10" s="13">
        <f>SUM(E5:E9)</f>
        <v>141239.97</v>
      </c>
      <c r="F10" s="13">
        <f>SUM(F5:F9)</f>
        <v>127092.45</v>
      </c>
      <c r="G10" s="38"/>
      <c r="H10" s="19"/>
      <c r="I10" s="19"/>
      <c r="J10" s="19"/>
    </row>
    <row r="11" spans="1:10" s="10" customFormat="1" ht="30.75" customHeight="1" x14ac:dyDescent="0.65">
      <c r="A11" s="43" t="s">
        <v>10</v>
      </c>
      <c r="B11" s="56">
        <v>78584.06</v>
      </c>
      <c r="C11" s="56">
        <v>41339.25</v>
      </c>
      <c r="D11" s="56">
        <v>37244.81</v>
      </c>
      <c r="E11" s="20"/>
      <c r="F11" s="20"/>
      <c r="G11" s="39"/>
      <c r="H11" s="22"/>
      <c r="I11" s="22"/>
      <c r="J11" s="22"/>
    </row>
    <row r="12" spans="1:10" s="10" customFormat="1" ht="30.75" customHeight="1" x14ac:dyDescent="0.65">
      <c r="A12" s="43" t="s">
        <v>11</v>
      </c>
      <c r="B12" s="56">
        <v>32426.1</v>
      </c>
      <c r="C12" s="56">
        <v>18295.75</v>
      </c>
      <c r="D12" s="56">
        <v>14130.35</v>
      </c>
      <c r="E12" s="21"/>
      <c r="F12" s="21"/>
      <c r="G12" s="39"/>
    </row>
    <row r="13" spans="1:10" s="10" customFormat="1" ht="25.5" customHeight="1" x14ac:dyDescent="0.65">
      <c r="A13" s="45"/>
      <c r="B13" s="57" t="s">
        <v>5</v>
      </c>
      <c r="C13" s="57"/>
      <c r="D13" s="57"/>
      <c r="E13" s="21"/>
      <c r="F13" s="21"/>
      <c r="G13" s="39"/>
    </row>
    <row r="14" spans="1:10" s="14" customFormat="1" ht="30.75" customHeight="1" x14ac:dyDescent="0.6">
      <c r="A14" s="41" t="s">
        <v>4</v>
      </c>
      <c r="B14" s="46">
        <f>SUM(B15:B22)</f>
        <v>100.00000710991741</v>
      </c>
      <c r="C14" s="46">
        <f>SUM(C15:C22)</f>
        <v>100</v>
      </c>
      <c r="D14" s="46">
        <f>SUM(D15:D22)</f>
        <v>100</v>
      </c>
      <c r="E14" s="24"/>
      <c r="F14" s="15"/>
      <c r="G14" s="33"/>
    </row>
    <row r="15" spans="1:10" s="9" customFormat="1" ht="30.75" customHeight="1" x14ac:dyDescent="0.6">
      <c r="A15" s="47" t="s">
        <v>12</v>
      </c>
      <c r="B15" s="48">
        <f>B5/$B$4*100</f>
        <v>6.3696576880496725</v>
      </c>
      <c r="C15" s="49">
        <f t="shared" ref="C15:C22" si="0">C5/$C$4*100</f>
        <v>8.4075220241241553</v>
      </c>
      <c r="D15" s="49">
        <f>D5/$D$4*100</f>
        <v>3.8970528933858781</v>
      </c>
      <c r="E15" s="20"/>
      <c r="F15" s="20">
        <f>D15</f>
        <v>3.8970528933858781</v>
      </c>
      <c r="G15" s="34"/>
    </row>
    <row r="16" spans="1:10" s="9" customFormat="1" ht="30.75" customHeight="1" x14ac:dyDescent="0.6">
      <c r="A16" s="43" t="s">
        <v>14</v>
      </c>
      <c r="B16" s="48">
        <f t="shared" ref="B16:B22" si="1">B6/$B$4*100</f>
        <v>1.2522057630004308</v>
      </c>
      <c r="C16" s="49">
        <f t="shared" si="0"/>
        <v>1.406182182302143</v>
      </c>
      <c r="D16" s="49">
        <f t="shared" ref="D16:D22" si="2">D6/$D$4*100</f>
        <v>1.0653819326010319</v>
      </c>
      <c r="E16" s="20">
        <f>C16</f>
        <v>1.406182182302143</v>
      </c>
      <c r="F16" s="20">
        <f>D16</f>
        <v>1.0653819326010319</v>
      </c>
      <c r="G16" s="34"/>
    </row>
    <row r="17" spans="1:7" s="9" customFormat="1" ht="30.75" customHeight="1" x14ac:dyDescent="0.6">
      <c r="A17" s="44" t="s">
        <v>6</v>
      </c>
      <c r="B17" s="48">
        <f t="shared" si="1"/>
        <v>11.082996127725686</v>
      </c>
      <c r="C17" s="49">
        <f t="shared" si="0"/>
        <v>9.5491987699213201</v>
      </c>
      <c r="D17" s="49">
        <f t="shared" si="2"/>
        <v>12.943994706215831</v>
      </c>
      <c r="E17" s="25">
        <f>E7*100/E4</f>
        <v>31.644546404109292</v>
      </c>
      <c r="F17" s="25">
        <f>F7*100/F4</f>
        <v>34.074132649107007</v>
      </c>
      <c r="G17" s="34"/>
    </row>
    <row r="18" spans="1:7" s="9" customFormat="1" ht="30.75" customHeight="1" x14ac:dyDescent="0.6">
      <c r="A18" s="43" t="s">
        <v>7</v>
      </c>
      <c r="B18" s="48">
        <f t="shared" si="1"/>
        <v>17.344636395624534</v>
      </c>
      <c r="C18" s="49">
        <f t="shared" si="0"/>
        <v>18.692424365342266</v>
      </c>
      <c r="D18" s="49">
        <f t="shared" si="2"/>
        <v>15.709328130821303</v>
      </c>
      <c r="E18" s="25">
        <f>E8*100/E4</f>
        <v>46.677168287336379</v>
      </c>
      <c r="F18" s="25">
        <f>F8*100/F4</f>
        <v>49.845266182216164</v>
      </c>
      <c r="G18" s="34"/>
    </row>
    <row r="19" spans="1:7" s="9" customFormat="1" ht="30.75" customHeight="1" x14ac:dyDescent="0.6">
      <c r="A19" s="43" t="s">
        <v>8</v>
      </c>
      <c r="B19" s="48">
        <f t="shared" si="1"/>
        <v>4.3146213816119481</v>
      </c>
      <c r="C19" s="49">
        <f t="shared" si="0"/>
        <v>3.4029232688457047</v>
      </c>
      <c r="D19" s="49">
        <f t="shared" si="2"/>
        <v>5.4208098120698747</v>
      </c>
      <c r="E19" s="26">
        <f>C22</f>
        <v>11.864581102128033</v>
      </c>
      <c r="F19" s="26">
        <f>D22</f>
        <v>11.118166342689909</v>
      </c>
      <c r="G19" s="34"/>
    </row>
    <row r="20" spans="1:7" s="10" customFormat="1" ht="30.75" customHeight="1" x14ac:dyDescent="0.65">
      <c r="A20" s="43" t="s">
        <v>9</v>
      </c>
      <c r="B20" s="48">
        <f t="shared" si="1"/>
        <v>20.172236327113367</v>
      </c>
      <c r="C20" s="49">
        <f t="shared" si="0"/>
        <v>19.86914542267402</v>
      </c>
      <c r="D20" s="49">
        <f t="shared" si="2"/>
        <v>20.53997700099416</v>
      </c>
      <c r="E20" s="27"/>
      <c r="F20" s="27">
        <f>SUM(F15:F19)</f>
        <v>99.999999999999986</v>
      </c>
      <c r="G20" s="39"/>
    </row>
    <row r="21" spans="1:7" s="10" customFormat="1" ht="30.75" customHeight="1" x14ac:dyDescent="0.7">
      <c r="A21" s="43" t="s">
        <v>10</v>
      </c>
      <c r="B21" s="48">
        <f t="shared" si="1"/>
        <v>27.936308791107145</v>
      </c>
      <c r="C21" s="49">
        <f t="shared" si="0"/>
        <v>26.808022864662362</v>
      </c>
      <c r="D21" s="49">
        <f t="shared" si="2"/>
        <v>29.305289181222015</v>
      </c>
      <c r="E21" s="28"/>
      <c r="F21" s="7"/>
      <c r="G21" s="39"/>
    </row>
    <row r="22" spans="1:7" s="10" customFormat="1" ht="30.75" customHeight="1" x14ac:dyDescent="0.7">
      <c r="A22" s="50" t="s">
        <v>11</v>
      </c>
      <c r="B22" s="51">
        <f t="shared" si="1"/>
        <v>11.527344635684633</v>
      </c>
      <c r="C22" s="52">
        <f t="shared" si="0"/>
        <v>11.864581102128033</v>
      </c>
      <c r="D22" s="52">
        <f t="shared" si="2"/>
        <v>11.118166342689909</v>
      </c>
      <c r="E22" s="28"/>
      <c r="F22" s="7"/>
      <c r="G22" s="39"/>
    </row>
    <row r="23" spans="1:7" s="10" customFormat="1" ht="21" customHeight="1" x14ac:dyDescent="0.65">
      <c r="A23" s="40" t="s">
        <v>15</v>
      </c>
      <c r="E23" s="21"/>
      <c r="F23" s="21"/>
      <c r="G23" s="39"/>
    </row>
    <row r="24" spans="1:7" s="3" customFormat="1" ht="21.75" customHeight="1" x14ac:dyDescent="0.65">
      <c r="A24" s="10" t="s">
        <v>16</v>
      </c>
      <c r="B24" s="2"/>
      <c r="C24" s="2"/>
      <c r="D24" s="2"/>
      <c r="E24" s="4"/>
      <c r="F24" s="23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2016-10-13T04:21:46Z</cp:lastPrinted>
  <dcterms:created xsi:type="dcterms:W3CDTF">2002-10-04T04:22:30Z</dcterms:created>
  <dcterms:modified xsi:type="dcterms:W3CDTF">2021-01-25T03:29:36Z</dcterms:modified>
</cp:coreProperties>
</file>