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11.พฤศจิกายน\"/>
    </mc:Choice>
  </mc:AlternateContent>
  <xr:revisionPtr revIDLastSave="0" documentId="13_ncr:1_{5CE43A39-CB4F-402A-939C-DC843FCDFA1D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F19" i="9" s="1"/>
  <c r="C16" i="9"/>
  <c r="E16" i="9" s="1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F16" i="9"/>
  <c r="B15" i="9"/>
  <c r="C15" i="9"/>
  <c r="D15" i="9"/>
  <c r="F15" i="9" s="1"/>
  <c r="E19" i="9"/>
  <c r="F7" i="9"/>
  <c r="F8" i="9"/>
  <c r="F5" i="9"/>
  <c r="F6" i="9"/>
  <c r="F9" i="9"/>
  <c r="E6" i="9"/>
  <c r="E7" i="9"/>
  <c r="E8" i="9"/>
  <c r="E9" i="9"/>
  <c r="E17" i="9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<sst xmlns="http://schemas.openxmlformats.org/spreadsheetml/2006/main" count="27" uniqueCount="18">
  <si>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</si>
  <si>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</si>
  <si>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</si>
  <si>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</si>
  <si>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</si>
  <si>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</si>
  <si>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</si>
  <si>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</si>
  <si>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</si>
  <si>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</si>
  <si>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</si>
  <si>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</si>
  <si>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</si>
  <si>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</si>
  <si>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</si>
  <si>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</si>
  <si>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</si>
  <si>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เดือนพฤศจิกายน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</si>
</sst>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" fontId="22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0" fontId="10" fillId="0" borderId="6" xfId="0" applyFont="1" applyFill="1" applyBorder="1" applyAlignment="1">
      <alignment horizontal="center" vertical="center"/>
    </xf>
    <xf numFmtId="190" fontId="10" fillId="0" borderId="6" xfId="1" applyNumberFormat="1" applyFont="1" applyFill="1" applyBorder="1" applyAlignment="1">
      <alignment horizontal="right" vertical="center" wrapText="1"/>
    </xf>
    <xf numFmtId="190" fontId="11" fillId="0" borderId="6" xfId="1" applyNumberFormat="1" applyFont="1" applyFill="1" applyBorder="1" applyAlignment="1">
      <alignment vertical="center" wrapText="1"/>
    </xf>
    <xf numFmtId="190" fontId="11" fillId="0" borderId="7" xfId="1" applyNumberFormat="1" applyFont="1" applyFill="1" applyBorder="1" applyAlignment="1">
      <alignment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F5" sqref="F5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16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8" t="s">
        <v>2</v>
      </c>
      <c r="E2" s="11"/>
      <c r="F2" s="11"/>
      <c r="G2" s="31"/>
    </row>
    <row r="3" spans="1:10" s="12" customFormat="1" ht="24.75" customHeight="1" x14ac:dyDescent="0.65">
      <c r="A3" s="42"/>
      <c r="B3" s="59" t="s">
        <v>3</v>
      </c>
      <c r="C3" s="59"/>
      <c r="D3" s="60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283710.53999999998</v>
      </c>
      <c r="C4" s="55">
        <v>159274.5</v>
      </c>
      <c r="D4" s="61">
        <v>124436.04</v>
      </c>
      <c r="E4" s="13"/>
      <c r="F4" s="13"/>
      <c r="G4" s="32"/>
    </row>
    <row r="5" spans="1:10" s="9" customFormat="1" ht="30.75" customHeight="1" x14ac:dyDescent="0.6">
      <c r="A5" s="43" t="s">
        <v>12</v>
      </c>
      <c r="B5" s="56">
        <v>6930.43</v>
      </c>
      <c r="C5" s="56">
        <v>6105.47</v>
      </c>
      <c r="D5" s="62">
        <v>824.96</v>
      </c>
      <c r="E5" s="13"/>
      <c r="F5" s="13">
        <f>D5</f>
        <v>824.96</v>
      </c>
      <c r="G5" s="34"/>
    </row>
    <row r="6" spans="1:10" s="9" customFormat="1" ht="30.75" customHeight="1" x14ac:dyDescent="0.6">
      <c r="A6" s="43" t="s">
        <v>14</v>
      </c>
      <c r="B6" s="56">
        <v>3427.66</v>
      </c>
      <c r="C6" s="56">
        <v>1211.58</v>
      </c>
      <c r="D6" s="62">
        <v>2216.08</v>
      </c>
      <c r="E6" s="13">
        <f>C6</f>
        <v>1211.58</v>
      </c>
      <c r="F6" s="13">
        <f>D6</f>
        <v>2216.08</v>
      </c>
      <c r="G6" s="35"/>
    </row>
    <row r="7" spans="1:10" s="9" customFormat="1" ht="30.75" customHeight="1" x14ac:dyDescent="0.6">
      <c r="A7" s="44" t="s">
        <v>6</v>
      </c>
      <c r="B7" s="56">
        <v>46947.25</v>
      </c>
      <c r="C7" s="56">
        <v>22328.17</v>
      </c>
      <c r="D7" s="62">
        <v>24619.08</v>
      </c>
      <c r="E7" s="13">
        <f>C7+C8+C9</f>
        <v>74965.91</v>
      </c>
      <c r="F7" s="13">
        <f>D7+D8+D9</f>
        <v>53629.18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64681.58</v>
      </c>
      <c r="C8" s="56">
        <v>40332.61</v>
      </c>
      <c r="D8" s="62">
        <v>24348.959999999999</v>
      </c>
      <c r="E8" s="16">
        <f>C10+C11</f>
        <v>62419.69</v>
      </c>
      <c r="F8" s="16">
        <f>D10+D11</f>
        <v>50368.57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16966.27</v>
      </c>
      <c r="C9" s="56">
        <v>12305.13</v>
      </c>
      <c r="D9" s="62">
        <v>4661.1400000000003</v>
      </c>
      <c r="E9" s="16">
        <f>C12</f>
        <v>14571.86</v>
      </c>
      <c r="F9" s="16">
        <f>D12</f>
        <v>17397.240000000002</v>
      </c>
      <c r="G9" s="37"/>
    </row>
    <row r="10" spans="1:10" s="10" customFormat="1" ht="30.75" customHeight="1" x14ac:dyDescent="0.65">
      <c r="A10" s="43" t="s">
        <v>9</v>
      </c>
      <c r="B10" s="56">
        <v>43980.73</v>
      </c>
      <c r="C10" s="56">
        <v>23335.16</v>
      </c>
      <c r="D10" s="62">
        <v>20645.57</v>
      </c>
      <c r="E10" s="13">
        <f>SUM(E5:E9)</f>
        <v>153169.03999999998</v>
      </c>
      <c r="F10" s="13">
        <f>SUM(F5:F9)</f>
        <v>124436.03000000001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68807.53</v>
      </c>
      <c r="C11" s="56">
        <v>39084.53</v>
      </c>
      <c r="D11" s="62">
        <v>29723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31969.1</v>
      </c>
      <c r="C12" s="56">
        <v>14571.86</v>
      </c>
      <c r="D12" s="62">
        <v>17397.240000000002</v>
      </c>
      <c r="E12" s="21"/>
      <c r="F12" s="21"/>
      <c r="G12" s="39"/>
    </row>
    <row r="13" spans="1:10" s="10" customFormat="1" ht="25.5" customHeight="1" x14ac:dyDescent="0.65">
      <c r="A13" s="45"/>
      <c r="B13" s="57" t="s">
        <v>5</v>
      </c>
      <c r="C13" s="57"/>
      <c r="D13" s="63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100.00000352471926</v>
      </c>
      <c r="C14" s="46">
        <f>SUM(C15:C22)</f>
        <v>100.00000627846893</v>
      </c>
      <c r="D14" s="64">
        <f>SUM(D15:D22)</f>
        <v>99.999991963742971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2.4427819988640538</v>
      </c>
      <c r="C15" s="49">
        <f t="shared" ref="C15:C22" si="0">C5/$C$4*100</f>
        <v>3.8333003713714375</v>
      </c>
      <c r="D15" s="65">
        <f>D5/$D$4*100</f>
        <v>0.66295905912788611</v>
      </c>
      <c r="E15" s="20"/>
      <c r="F15" s="20">
        <f>D15</f>
        <v>0.66295905912788611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1.2081539163120272</v>
      </c>
      <c r="C16" s="49">
        <f t="shared" si="0"/>
        <v>0.76068673893184402</v>
      </c>
      <c r="D16" s="65">
        <f t="shared" ref="D16:D22" si="2">D6/$D$4*100</f>
        <v>1.7808988457041868</v>
      </c>
      <c r="E16" s="20">
        <f>C16</f>
        <v>0.76068673893184402</v>
      </c>
      <c r="F16" s="20">
        <f>D16</f>
        <v>1.7808988457041868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16.547587551734949</v>
      </c>
      <c r="C17" s="49">
        <f t="shared" si="0"/>
        <v>14.01867216660545</v>
      </c>
      <c r="D17" s="65">
        <f t="shared" si="2"/>
        <v>19.784525447772207</v>
      </c>
      <c r="E17" s="25" t="e">
        <f>E7*100/E4</f>
        <v>#DIV/0!</v>
      </c>
      <c r="F17" s="25" t="e">
        <f>F7*100/F4</f>
        <v>#DIV/0!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22.798440974381851</v>
      </c>
      <c r="C18" s="49">
        <f t="shared" si="0"/>
        <v>25.322703885430499</v>
      </c>
      <c r="D18" s="65">
        <f t="shared" si="2"/>
        <v>19.567450073146013</v>
      </c>
      <c r="E18" s="25" t="e">
        <f>E8*100/E4</f>
        <v>#DIV/0!</v>
      </c>
      <c r="F18" s="25" t="e">
        <f>F8*100/F4</f>
        <v>#DIV/0!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5.9801338364094629</v>
      </c>
      <c r="C19" s="49">
        <f t="shared" si="0"/>
        <v>7.7257376416187142</v>
      </c>
      <c r="D19" s="65">
        <f t="shared" si="2"/>
        <v>3.7458119046539897</v>
      </c>
      <c r="E19" s="26">
        <f>C22</f>
        <v>9.1488970299702732</v>
      </c>
      <c r="F19" s="26">
        <f>D22</f>
        <v>13.980869207988297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15.501972538630396</v>
      </c>
      <c r="C20" s="49">
        <f t="shared" si="0"/>
        <v>14.650907709645924</v>
      </c>
      <c r="D20" s="65">
        <f t="shared" si="2"/>
        <v>16.591310684589448</v>
      </c>
      <c r="E20" s="27"/>
      <c r="F20" s="27" t="e">
        <f>SUM(F15:F19)</f>
        <v>#DIV/0!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24.252722510767491</v>
      </c>
      <c r="C21" s="49">
        <f t="shared" si="0"/>
        <v>24.539100734894788</v>
      </c>
      <c r="D21" s="65">
        <f t="shared" si="2"/>
        <v>23.886166740760959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11.268210197619025</v>
      </c>
      <c r="C22" s="52">
        <f t="shared" si="0"/>
        <v>9.1488970299702732</v>
      </c>
      <c r="D22" s="66">
        <f t="shared" si="2"/>
        <v>13.980869207988297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17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2021-01-25T06:44:05Z</dcterms:modified>
</cp:coreProperties>
</file>