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ตร7" sheetId="1" r:id="rId1"/>
  </sheets>
  <calcPr calcId="124519"/>
</workbook>
</file>

<file path=xl/calcChain.xml><?xml version="1.0" encoding="utf-8"?>
<calcChain xmlns="http://schemas.openxmlformats.org/spreadsheetml/2006/main">
  <c r="D25" i="1"/>
  <c r="C25"/>
  <c r="E22" s="1"/>
  <c r="B25"/>
  <c r="D24"/>
  <c r="C24"/>
  <c r="B24"/>
  <c r="C23"/>
  <c r="B23"/>
  <c r="F22"/>
  <c r="D22"/>
  <c r="C22"/>
  <c r="B22"/>
  <c r="D21"/>
  <c r="C21"/>
  <c r="B21"/>
  <c r="D20"/>
  <c r="B20"/>
  <c r="F19"/>
  <c r="E19"/>
  <c r="D19"/>
  <c r="C19"/>
  <c r="B19"/>
  <c r="F18"/>
  <c r="D18"/>
  <c r="C18"/>
  <c r="E18" s="1"/>
  <c r="B18"/>
  <c r="F11"/>
  <c r="E11"/>
  <c r="F10"/>
  <c r="F21" s="1"/>
  <c r="E10"/>
  <c r="E21" s="1"/>
  <c r="F9"/>
  <c r="F20" s="1"/>
  <c r="E9"/>
  <c r="E20" s="1"/>
  <c r="F8"/>
  <c r="E8"/>
  <c r="F7"/>
  <c r="F12" s="1"/>
  <c r="E7"/>
  <c r="E12" s="1"/>
  <c r="F5"/>
  <c r="E5"/>
  <c r="E23" l="1"/>
  <c r="F23"/>
</calcChain>
</file>

<file path=xl/sharedStrings.xml><?xml version="1.0" encoding="utf-8"?>
<sst xmlns="http://schemas.openxmlformats.org/spreadsheetml/2006/main" count="27" uniqueCount="18">
  <si>
    <t>ตารางที่ 7 จำนวนและร้อยละของผู้มีงานทำ จำแนกตามชั่วโมงทำงานต่อสัปดาห์ และเพศ</t>
  </si>
  <si>
    <t>ชั่วโมงทำงาน</t>
  </si>
  <si>
    <t>รวม</t>
  </si>
  <si>
    <t>ชาย</t>
  </si>
  <si>
    <t>หญิง</t>
  </si>
  <si>
    <t>จำนวน</t>
  </si>
  <si>
    <t>ยอดรวม</t>
  </si>
  <si>
    <r>
      <t xml:space="preserve">1.  0 ชั่วโมง </t>
    </r>
    <r>
      <rPr>
        <vertAlign val="superscript"/>
        <sz val="15"/>
        <rFont val="TH SarabunPSK"/>
        <family val="2"/>
      </rPr>
      <t>1/</t>
    </r>
  </si>
  <si>
    <t>2.  1-9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</si>
  <si>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</si>
  <si>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</si>
  <si>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</si>
  <si>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</si>
  <si>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</si>
  <si>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</si>
  <si>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>ร้อยละ</t>
  </si>
  <si>
    <r>
      <t>1/</t>
    </r>
    <r>
      <rPr>
        <sz val="15"/>
        <rFont val="TH SarabunPSK"/>
        <family val="2"/>
      </rPr>
      <t xml:space="preserve"> ไม่ได้ทำงานในสัปดาห์แห่งการสำรวจแต่มีงานประจำ</t>
    </r>
  </si>
  <si>
    <t>การสำรวจภาวะการทำงานของประชากร จังหวัดพิจิตร ไตรมาสที่ 3 พ.ศ. 2558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</si>
</sst>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87" formatCode="_-* #,##0_-;\-* #,##0_-;_-* &quot;-&quot;??_-;_-@_-"/>
    <numFmt numFmtId="188" formatCode="0.0"/>
    <numFmt numFmtId="189" formatCode="_-* #,##0.0_-;\-* #,##0.0_-;_-* &quot;-&quot;??_-;_-@_-"/>
    <numFmt numFmtId="190" formatCode="0.0_ ;\-0.0\ "/>
  </numFmts>
  <fonts count="19">
    <font>
      <sz val="14"/>
      <name val="Cordia New"/>
      <charset val="222"/>
    </font>
    <font>
      <sz val="14"/>
      <name val="Cordia New"/>
      <charset val="222"/>
    </font>
    <font>
      <b/>
      <sz val="16"/>
      <name val="TH SarabunPSK"/>
      <family val="2"/>
    </font>
    <font>
      <sz val="16"/>
      <name val="TH SarabunPSK"/>
      <family val="2"/>
    </font>
    <font>
      <b/>
      <sz val="16"/>
      <color indexed="9"/>
      <name val="TH SarabunPSK"/>
      <family val="2"/>
    </font>
    <font>
      <b/>
      <sz val="16"/>
      <color indexed="10"/>
      <name val="TH SarabunPSK"/>
      <family val="2"/>
    </font>
    <font>
      <sz val="16"/>
      <color indexed="9"/>
      <name val="TH SarabunPSK"/>
      <family val="2"/>
    </font>
    <font>
      <sz val="16"/>
      <color indexed="10"/>
      <name val="TH SarabunPSK"/>
      <family val="2"/>
    </font>
    <font>
      <b/>
      <sz val="15"/>
      <name val="TH SarabunPSK"/>
      <family val="2"/>
    </font>
    <font>
      <b/>
      <sz val="15"/>
      <color indexed="9"/>
      <name val="TH SarabunPSK"/>
      <family val="2"/>
    </font>
    <font>
      <b/>
      <sz val="15"/>
      <color indexed="10"/>
      <name val="TH SarabunPSK"/>
      <family val="2"/>
    </font>
    <font>
      <sz val="15"/>
      <name val="TH SarabunPSK"/>
      <family val="2"/>
    </font>
    <font>
      <vertAlign val="superscript"/>
      <sz val="15"/>
      <name val="TH SarabunPSK"/>
      <family val="2"/>
    </font>
    <font>
      <sz val="15"/>
      <color indexed="10"/>
      <name val="TH SarabunPSK"/>
      <family val="2"/>
    </font>
    <font>
      <sz val="15"/>
      <color indexed="9"/>
      <name val="TH SarabunPSK"/>
      <family val="2"/>
    </font>
    <font>
      <sz val="14"/>
      <name val="TH SarabunPSK"/>
      <family val="2"/>
    </font>
    <font>
      <sz val="14"/>
      <color indexed="9"/>
      <name val="TH SarabunPSK"/>
      <family val="2"/>
    </font>
    <font>
      <sz val="14"/>
      <color indexed="10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8" fillId="0" borderId="0"/>
  </cellStyleXfs>
  <cellXfs count="58">
    <xf numFmtId="0" fontId="0" fillId="0" borderId="0" xfId="0"/>
    <xf numFmtId="0" fontId="2" fillId="0" borderId="0" xfId="0" applyFont="1" applyFill="1" applyAlignment="1">
      <alignment vertical="center"/>
    </xf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/>
    <xf numFmtId="0" fontId="2" fillId="0" borderId="0" xfId="0" applyFont="1" applyFill="1"/>
    <xf numFmtId="0" fontId="6" fillId="0" borderId="0" xfId="0" applyFont="1" applyFill="1"/>
    <xf numFmtId="0" fontId="7" fillId="0" borderId="0" xfId="0" applyFont="1" applyFill="1"/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right" vertical="center"/>
    </xf>
    <xf numFmtId="0" fontId="9" fillId="0" borderId="0" xfId="0" applyFont="1" applyFill="1"/>
    <xf numFmtId="0" fontId="10" fillId="0" borderId="0" xfId="0" applyFont="1" applyFill="1"/>
    <xf numFmtId="0" fontId="8" fillId="0" borderId="0" xfId="0" applyFont="1" applyFill="1"/>
    <xf numFmtId="187" fontId="8" fillId="0" borderId="0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3" fontId="8" fillId="0" borderId="0" xfId="1" applyNumberFormat="1" applyFont="1" applyFill="1" applyBorder="1" applyAlignment="1">
      <alignment horizontal="right" vertical="center" wrapText="1"/>
    </xf>
    <xf numFmtId="187" fontId="9" fillId="0" borderId="0" xfId="0" applyNumberFormat="1" applyFont="1" applyFill="1" applyAlignment="1">
      <alignment vertical="center"/>
    </xf>
    <xf numFmtId="187" fontId="10" fillId="0" borderId="0" xfId="0" applyNumberFormat="1" applyFont="1" applyFill="1" applyAlignment="1">
      <alignment vertical="center"/>
    </xf>
    <xf numFmtId="0" fontId="8" fillId="0" borderId="0" xfId="0" applyFont="1" applyFill="1" applyAlignment="1">
      <alignment vertical="center"/>
    </xf>
    <xf numFmtId="3" fontId="11" fillId="0" borderId="0" xfId="1" applyNumberFormat="1" applyFont="1" applyFill="1" applyBorder="1" applyAlignment="1">
      <alignment horizontal="right" vertical="center" wrapText="1"/>
    </xf>
    <xf numFmtId="0" fontId="9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11" fillId="0" borderId="0" xfId="0" applyFont="1" applyFill="1" applyAlignment="1">
      <alignment horizontal="left" vertical="center"/>
    </xf>
    <xf numFmtId="0" fontId="13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3" fontId="3" fillId="0" borderId="0" xfId="1" applyNumberFormat="1" applyFont="1" applyFill="1" applyBorder="1" applyAlignment="1">
      <alignment horizontal="right" vertical="center" wrapText="1"/>
    </xf>
    <xf numFmtId="187" fontId="13" fillId="0" borderId="0" xfId="0" applyNumberFormat="1" applyFont="1" applyFill="1" applyAlignment="1">
      <alignment vertical="center"/>
    </xf>
    <xf numFmtId="17" fontId="11" fillId="0" borderId="0" xfId="0" applyNumberFormat="1" applyFont="1" applyFill="1" applyAlignment="1">
      <alignment horizontal="left" vertical="center"/>
    </xf>
    <xf numFmtId="187" fontId="13" fillId="0" borderId="0" xfId="1" applyNumberFormat="1" applyFont="1" applyFill="1" applyAlignment="1">
      <alignment vertical="center"/>
    </xf>
    <xf numFmtId="187" fontId="11" fillId="0" borderId="0" xfId="0" applyNumberFormat="1" applyFont="1" applyFill="1" applyAlignment="1">
      <alignment vertical="center"/>
    </xf>
    <xf numFmtId="187" fontId="14" fillId="0" borderId="0" xfId="0" applyNumberFormat="1" applyFont="1" applyFill="1" applyAlignment="1">
      <alignment vertical="center"/>
    </xf>
    <xf numFmtId="188" fontId="11" fillId="0" borderId="0" xfId="0" applyNumberFormat="1" applyFont="1" applyFill="1" applyAlignment="1">
      <alignment vertical="center"/>
    </xf>
    <xf numFmtId="43" fontId="13" fillId="0" borderId="0" xfId="1" applyFont="1" applyFill="1" applyAlignment="1">
      <alignment vertical="center"/>
    </xf>
    <xf numFmtId="43" fontId="13" fillId="0" borderId="0" xfId="1" applyNumberFormat="1" applyFont="1" applyFill="1"/>
    <xf numFmtId="187" fontId="11" fillId="0" borderId="0" xfId="0" applyNumberFormat="1" applyFont="1" applyFill="1"/>
    <xf numFmtId="0" fontId="11" fillId="0" borderId="0" xfId="0" applyFont="1" applyFill="1"/>
    <xf numFmtId="189" fontId="9" fillId="0" borderId="0" xfId="1" applyNumberFormat="1" applyFont="1" applyFill="1" applyAlignment="1">
      <alignment vertical="center"/>
    </xf>
    <xf numFmtId="0" fontId="13" fillId="0" borderId="0" xfId="0" applyFont="1" applyFill="1"/>
    <xf numFmtId="188" fontId="11" fillId="0" borderId="0" xfId="0" applyNumberFormat="1" applyFont="1" applyFill="1"/>
    <xf numFmtId="0" fontId="11" fillId="0" borderId="0" xfId="0" applyFont="1" applyFill="1" applyBorder="1" applyAlignment="1">
      <alignment horizontal="left" vertical="center"/>
    </xf>
    <xf numFmtId="0" fontId="14" fillId="0" borderId="0" xfId="0" applyFont="1" applyFill="1"/>
    <xf numFmtId="187" fontId="15" fillId="0" borderId="0" xfId="0" applyNumberFormat="1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190" fontId="8" fillId="0" borderId="0" xfId="1" applyNumberFormat="1" applyFont="1" applyFill="1" applyAlignment="1">
      <alignment horizontal="right" vertical="center" wrapText="1"/>
    </xf>
    <xf numFmtId="189" fontId="9" fillId="0" borderId="0" xfId="0" applyNumberFormat="1" applyFont="1" applyFill="1" applyAlignment="1">
      <alignment vertical="center"/>
    </xf>
    <xf numFmtId="190" fontId="11" fillId="0" borderId="0" xfId="1" applyNumberFormat="1" applyFont="1" applyFill="1" applyAlignment="1">
      <alignment horizontal="right" vertical="center" wrapText="1"/>
    </xf>
    <xf numFmtId="188" fontId="14" fillId="0" borderId="0" xfId="0" applyNumberFormat="1" applyFont="1" applyFill="1" applyAlignment="1">
      <alignment vertical="center"/>
    </xf>
    <xf numFmtId="189" fontId="14" fillId="0" borderId="0" xfId="0" applyNumberFormat="1" applyFont="1" applyFill="1" applyAlignment="1">
      <alignment vertical="center"/>
    </xf>
    <xf numFmtId="189" fontId="14" fillId="0" borderId="0" xfId="0" applyNumberFormat="1" applyFont="1" applyFill="1"/>
    <xf numFmtId="43" fontId="14" fillId="0" borderId="0" xfId="1" applyFont="1" applyFill="1"/>
    <xf numFmtId="0" fontId="11" fillId="0" borderId="3" xfId="0" applyFont="1" applyFill="1" applyBorder="1" applyAlignment="1">
      <alignment horizontal="left" vertical="center"/>
    </xf>
    <xf numFmtId="190" fontId="11" fillId="0" borderId="3" xfId="1" applyNumberFormat="1" applyFont="1" applyFill="1" applyBorder="1" applyAlignment="1">
      <alignment horizontal="right" vertical="center" wrapText="1"/>
    </xf>
    <xf numFmtId="0" fontId="12" fillId="0" borderId="0" xfId="0" applyFont="1" applyFill="1"/>
    <xf numFmtId="0" fontId="15" fillId="0" borderId="0" xfId="0" applyFont="1" applyFill="1"/>
    <xf numFmtId="0" fontId="16" fillId="0" borderId="0" xfId="0" applyFont="1" applyFill="1" applyAlignment="1">
      <alignment vertical="center"/>
    </xf>
    <xf numFmtId="0" fontId="17" fillId="0" borderId="0" xfId="0" applyFont="1" applyFill="1" applyAlignment="1">
      <alignment vertical="center"/>
    </xf>
    <xf numFmtId="0" fontId="15" fillId="0" borderId="0" xfId="0" applyFont="1" applyFill="1" applyAlignment="1">
      <alignment vertical="center"/>
    </xf>
  </cellXfs>
  <cellStyles count="3">
    <cellStyle name="เครื่องหมายจุลภาค" xfId="1" builtinId="3"/>
    <cellStyle name="ปกติ" xfId="0" builtinId="0"/>
    <cellStyle name="ปกติ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7"/>
  <sheetViews>
    <sheetView tabSelected="1" workbookViewId="0">
      <selection activeCell="F8" sqref="F8"/>
    </sheetView>
  </sheetViews>
  <sheetFormatPr defaultRowHeight="30.75" customHeight="1"/>
  <cols>
    <col min="1" max="1" width="34.42578125" style="2" customWidth="1"/>
    <col min="2" max="4" width="18.5703125" style="2" customWidth="1"/>
    <col min="5" max="5" width="11.140625" style="6" bestFit="1" customWidth="1"/>
    <col min="6" max="6" width="9.140625" style="6"/>
    <col min="7" max="7" width="11.140625" style="7" customWidth="1"/>
    <col min="8" max="16384" width="9.140625" style="2"/>
  </cols>
  <sheetData>
    <row r="1" spans="1:10" s="5" customFormat="1" ht="36.75" customHeight="1">
      <c r="A1" s="1" t="s">
        <v>0</v>
      </c>
      <c r="B1" s="2"/>
      <c r="C1" s="2"/>
      <c r="D1" s="2"/>
      <c r="E1" s="3"/>
      <c r="F1" s="3"/>
      <c r="G1" s="4"/>
    </row>
    <row r="2" spans="1:10" ht="11.25" customHeight="1"/>
    <row r="3" spans="1:10" s="12" customFormat="1" ht="30.75" customHeight="1">
      <c r="A3" s="8" t="s">
        <v>1</v>
      </c>
      <c r="B3" s="9" t="s">
        <v>2</v>
      </c>
      <c r="C3" s="9" t="s">
        <v>3</v>
      </c>
      <c r="D3" s="9" t="s">
        <v>4</v>
      </c>
      <c r="E3" s="10"/>
      <c r="F3" s="10"/>
      <c r="G3" s="11"/>
    </row>
    <row r="4" spans="1:10" s="12" customFormat="1" ht="28.5" customHeight="1">
      <c r="A4" s="13"/>
      <c r="B4" s="14" t="s">
        <v>5</v>
      </c>
      <c r="C4" s="14"/>
      <c r="D4" s="14"/>
      <c r="E4" s="10"/>
      <c r="F4" s="10"/>
      <c r="G4" s="11"/>
    </row>
    <row r="5" spans="1:10" s="19" customFormat="1" ht="30.75" customHeight="1">
      <c r="A5" s="15" t="s">
        <v>6</v>
      </c>
      <c r="B5" s="16">
        <v>286998</v>
      </c>
      <c r="C5" s="16">
        <v>159632</v>
      </c>
      <c r="D5" s="16">
        <v>127366</v>
      </c>
      <c r="E5" s="17">
        <f>SUM(C7:C14)</f>
        <v>159632</v>
      </c>
      <c r="F5" s="17">
        <f>SUM(D7:D14)</f>
        <v>127366</v>
      </c>
      <c r="G5" s="18"/>
    </row>
    <row r="6" spans="1:10" s="19" customFormat="1" ht="6" customHeight="1">
      <c r="A6" s="15"/>
      <c r="B6" s="20"/>
      <c r="C6" s="16"/>
      <c r="D6" s="16"/>
      <c r="E6" s="21"/>
      <c r="F6" s="21"/>
      <c r="G6" s="22"/>
    </row>
    <row r="7" spans="1:10" s="25" customFormat="1" ht="30.75" customHeight="1">
      <c r="A7" s="23" t="s">
        <v>7</v>
      </c>
      <c r="B7" s="20">
        <v>5391</v>
      </c>
      <c r="C7" s="20">
        <v>4404</v>
      </c>
      <c r="D7" s="20">
        <v>987</v>
      </c>
      <c r="E7" s="17">
        <f>C7</f>
        <v>4404</v>
      </c>
      <c r="F7" s="17">
        <f>D7</f>
        <v>987</v>
      </c>
      <c r="G7" s="24"/>
    </row>
    <row r="8" spans="1:10" s="25" customFormat="1" ht="30.75" customHeight="1">
      <c r="A8" s="23" t="s">
        <v>8</v>
      </c>
      <c r="B8" s="20">
        <v>16569</v>
      </c>
      <c r="C8" s="26">
        <v>9545</v>
      </c>
      <c r="D8" s="20">
        <v>7024</v>
      </c>
      <c r="E8" s="17">
        <f>C8</f>
        <v>9545</v>
      </c>
      <c r="F8" s="17">
        <f>D8</f>
        <v>7024</v>
      </c>
      <c r="G8" s="27"/>
    </row>
    <row r="9" spans="1:10" s="25" customFormat="1" ht="30.75" customHeight="1">
      <c r="A9" s="28" t="s">
        <v>9</v>
      </c>
      <c r="B9" s="20">
        <v>26971</v>
      </c>
      <c r="C9" s="20">
        <v>15413</v>
      </c>
      <c r="D9" s="20">
        <v>11558</v>
      </c>
      <c r="E9" s="17">
        <f>C9+C10+C11</f>
        <v>62405</v>
      </c>
      <c r="F9" s="17">
        <f>D9+D10+D11</f>
        <v>44706</v>
      </c>
      <c r="G9" s="29"/>
      <c r="H9" s="30"/>
      <c r="I9" s="30"/>
      <c r="J9" s="30"/>
    </row>
    <row r="10" spans="1:10" s="25" customFormat="1" ht="30.75" customHeight="1">
      <c r="A10" s="23" t="s">
        <v>10</v>
      </c>
      <c r="B10" s="20">
        <v>67505</v>
      </c>
      <c r="C10" s="20">
        <v>39600</v>
      </c>
      <c r="D10" s="20">
        <v>27905</v>
      </c>
      <c r="E10" s="31">
        <f>C12+C13</f>
        <v>59873</v>
      </c>
      <c r="F10" s="31">
        <f>D12+D13</f>
        <v>53574</v>
      </c>
      <c r="G10" s="27"/>
      <c r="H10" s="32"/>
      <c r="I10" s="32"/>
      <c r="J10" s="32"/>
    </row>
    <row r="11" spans="1:10" s="25" customFormat="1" ht="30.75" customHeight="1">
      <c r="A11" s="23" t="s">
        <v>11</v>
      </c>
      <c r="B11" s="20">
        <v>12635</v>
      </c>
      <c r="C11" s="20">
        <v>7392</v>
      </c>
      <c r="D11" s="20">
        <v>5243</v>
      </c>
      <c r="E11" s="31">
        <f>C14</f>
        <v>23405</v>
      </c>
      <c r="F11" s="31">
        <f>D14</f>
        <v>21075</v>
      </c>
      <c r="G11" s="33"/>
    </row>
    <row r="12" spans="1:10" s="36" customFormat="1" ht="30.75" customHeight="1">
      <c r="A12" s="23" t="s">
        <v>12</v>
      </c>
      <c r="B12" s="20">
        <v>44798</v>
      </c>
      <c r="C12" s="20">
        <v>20918</v>
      </c>
      <c r="D12" s="20">
        <v>23880</v>
      </c>
      <c r="E12" s="17">
        <f>SUM(E7:E11)</f>
        <v>159632</v>
      </c>
      <c r="F12" s="17">
        <f>SUM(F7:F11)</f>
        <v>127366</v>
      </c>
      <c r="G12" s="34"/>
      <c r="H12" s="35"/>
      <c r="I12" s="35"/>
      <c r="J12" s="35"/>
    </row>
    <row r="13" spans="1:10" s="36" customFormat="1" ht="30.75" customHeight="1">
      <c r="A13" s="23" t="s">
        <v>13</v>
      </c>
      <c r="B13" s="20">
        <v>68649</v>
      </c>
      <c r="C13" s="20">
        <v>38955</v>
      </c>
      <c r="D13" s="20">
        <v>29694</v>
      </c>
      <c r="E13" s="37"/>
      <c r="F13" s="37"/>
      <c r="G13" s="38"/>
      <c r="H13" s="39"/>
      <c r="I13" s="39"/>
      <c r="J13" s="39"/>
    </row>
    <row r="14" spans="1:10" s="36" customFormat="1" ht="30.75" customHeight="1">
      <c r="A14" s="40" t="s">
        <v>14</v>
      </c>
      <c r="B14" s="20">
        <v>44480</v>
      </c>
      <c r="C14" s="20">
        <v>23405</v>
      </c>
      <c r="D14" s="20">
        <v>21075</v>
      </c>
      <c r="E14" s="41"/>
      <c r="F14" s="41"/>
      <c r="G14" s="38"/>
    </row>
    <row r="15" spans="1:10" s="36" customFormat="1" ht="25.5" customHeight="1">
      <c r="A15" s="42"/>
      <c r="B15" s="43" t="s">
        <v>15</v>
      </c>
      <c r="C15" s="43"/>
      <c r="D15" s="43"/>
      <c r="E15" s="41"/>
      <c r="F15" s="41"/>
      <c r="G15" s="38"/>
    </row>
    <row r="16" spans="1:10" s="19" customFormat="1" ht="30.75" customHeight="1">
      <c r="A16" s="15" t="s">
        <v>6</v>
      </c>
      <c r="B16" s="44">
        <v>100</v>
      </c>
      <c r="C16" s="44">
        <v>100</v>
      </c>
      <c r="D16" s="44">
        <v>100</v>
      </c>
      <c r="E16" s="45"/>
      <c r="F16" s="21"/>
      <c r="G16" s="22"/>
    </row>
    <row r="17" spans="1:7" s="19" customFormat="1" ht="6" customHeight="1">
      <c r="A17" s="15"/>
      <c r="B17" s="44"/>
      <c r="C17" s="44"/>
      <c r="D17" s="44"/>
      <c r="E17" s="21"/>
      <c r="F17" s="21"/>
      <c r="G17" s="22"/>
    </row>
    <row r="18" spans="1:7" s="25" customFormat="1" ht="30.75" customHeight="1">
      <c r="A18" s="25" t="s">
        <v>7</v>
      </c>
      <c r="B18" s="46">
        <f>B7/B5*100</f>
        <v>1.878410302510819</v>
      </c>
      <c r="C18" s="46">
        <f>C7/C5*100</f>
        <v>2.7588453442918714</v>
      </c>
      <c r="D18" s="46">
        <f>D7/D5*100</f>
        <v>0.77493208548592252</v>
      </c>
      <c r="E18" s="37">
        <f>C18</f>
        <v>2.7588453442918714</v>
      </c>
      <c r="F18" s="37">
        <f>D18</f>
        <v>0.77493208548592252</v>
      </c>
      <c r="G18" s="24"/>
    </row>
    <row r="19" spans="1:7" s="25" customFormat="1" ht="30.75" customHeight="1">
      <c r="A19" s="23" t="s">
        <v>8</v>
      </c>
      <c r="B19" s="46">
        <f>B8/B5*100</f>
        <v>5.773210963142601</v>
      </c>
      <c r="C19" s="46">
        <f>C8/C5*100</f>
        <v>5.9793775684073367</v>
      </c>
      <c r="D19" s="46">
        <f>D8/D5*100</f>
        <v>5.5148155708744877</v>
      </c>
      <c r="E19" s="37">
        <f>C19</f>
        <v>5.9793775684073367</v>
      </c>
      <c r="F19" s="37">
        <f>D19</f>
        <v>5.5148155708744877</v>
      </c>
      <c r="G19" s="24"/>
    </row>
    <row r="20" spans="1:7" s="25" customFormat="1" ht="30.75" customHeight="1">
      <c r="A20" s="28" t="s">
        <v>9</v>
      </c>
      <c r="B20" s="46">
        <f>B9/B5*100</f>
        <v>9.3976264642959197</v>
      </c>
      <c r="C20" s="46">
        <v>9.6</v>
      </c>
      <c r="D20" s="46">
        <f>D9/D5*100</f>
        <v>9.074635302985099</v>
      </c>
      <c r="E20" s="47">
        <f>E9*100/E5</f>
        <v>39.093038989676252</v>
      </c>
      <c r="F20" s="47">
        <f>F9*100/F5</f>
        <v>35.100419264167833</v>
      </c>
      <c r="G20" s="24"/>
    </row>
    <row r="21" spans="1:7" s="25" customFormat="1" ht="30.75" customHeight="1">
      <c r="A21" s="23" t="s">
        <v>10</v>
      </c>
      <c r="B21" s="46">
        <f>B10/B5*100</f>
        <v>23.521069833239256</v>
      </c>
      <c r="C21" s="46">
        <f>C10/C5*100</f>
        <v>24.807056229327454</v>
      </c>
      <c r="D21" s="46">
        <f>D10/D5*100</f>
        <v>21.909300755303612</v>
      </c>
      <c r="E21" s="47">
        <f>E10*100/E5</f>
        <v>37.506890848952594</v>
      </c>
      <c r="F21" s="47">
        <f>F10*100/F5</f>
        <v>42.063030950175083</v>
      </c>
      <c r="G21" s="24"/>
    </row>
    <row r="22" spans="1:7" s="25" customFormat="1" ht="30.75" customHeight="1">
      <c r="A22" s="23" t="s">
        <v>11</v>
      </c>
      <c r="B22" s="46">
        <f>B11/B5*100</f>
        <v>4.4024697036216285</v>
      </c>
      <c r="C22" s="46">
        <f>C11/C5*100</f>
        <v>4.6306504961411248</v>
      </c>
      <c r="D22" s="46">
        <f>D11/D5*100</f>
        <v>4.1164832058791196</v>
      </c>
      <c r="E22" s="48">
        <f>C25</f>
        <v>14.661847248671943</v>
      </c>
      <c r="F22" s="48">
        <f>D25</f>
        <v>16.546802129296672</v>
      </c>
      <c r="G22" s="24"/>
    </row>
    <row r="23" spans="1:7" s="36" customFormat="1" ht="30.75" customHeight="1">
      <c r="A23" s="23" t="s">
        <v>12</v>
      </c>
      <c r="B23" s="46">
        <f>B12/B5*100</f>
        <v>15.609168008139429</v>
      </c>
      <c r="C23" s="46">
        <f>C12/C5*100</f>
        <v>13.103888944572518</v>
      </c>
      <c r="D23" s="46">
        <v>18.8</v>
      </c>
      <c r="E23" s="49">
        <f>SUM(E18:E22)</f>
        <v>100</v>
      </c>
      <c r="F23" s="49">
        <f>SUM(F18:F22)</f>
        <v>100</v>
      </c>
      <c r="G23" s="38"/>
    </row>
    <row r="24" spans="1:7" s="36" customFormat="1" ht="30.75" customHeight="1">
      <c r="A24" s="23" t="s">
        <v>13</v>
      </c>
      <c r="B24" s="46">
        <f>B13/B5*100</f>
        <v>23.919678882779671</v>
      </c>
      <c r="C24" s="46">
        <f>C13/C5*100</f>
        <v>24.403001904380076</v>
      </c>
      <c r="D24" s="46">
        <f>D13/D5*100</f>
        <v>23.313914231427539</v>
      </c>
      <c r="E24" s="50"/>
      <c r="F24" s="6"/>
      <c r="G24" s="38"/>
    </row>
    <row r="25" spans="1:7" s="36" customFormat="1" ht="30.75" customHeight="1">
      <c r="A25" s="51" t="s">
        <v>14</v>
      </c>
      <c r="B25" s="52">
        <f>B14/B5*100</f>
        <v>15.498365842270678</v>
      </c>
      <c r="C25" s="52">
        <f>C14/C5*100</f>
        <v>14.661847248671943</v>
      </c>
      <c r="D25" s="52">
        <f>D14/D5*100</f>
        <v>16.546802129296672</v>
      </c>
      <c r="E25" s="50"/>
      <c r="F25" s="6"/>
      <c r="G25" s="38"/>
    </row>
    <row r="26" spans="1:7" s="36" customFormat="1" ht="31.5" customHeight="1">
      <c r="A26" s="53" t="s">
        <v>16</v>
      </c>
      <c r="E26" s="41"/>
      <c r="F26" s="41"/>
      <c r="G26" s="38"/>
    </row>
    <row r="27" spans="1:7" s="57" customFormat="1" ht="24" customHeight="1">
      <c r="A27" s="36" t="s">
        <v>17</v>
      </c>
      <c r="B27" s="54"/>
      <c r="C27" s="54"/>
      <c r="D27" s="54"/>
      <c r="E27" s="55"/>
      <c r="F27" s="56"/>
    </row>
  </sheetData>
  <mergeCells count="2">
    <mergeCell ref="B4:D4"/>
    <mergeCell ref="B15:D15"/>
  </mergeCells>
  <printOptions horizontalCentered="1"/>
  <pageMargins left="0.93" right="0.3" top="0.9" bottom="0.6692913385826772" header="0.51181102362204722" footer="0.51181102362204722"/>
  <pageSetup paperSize="9" orientation="portrait" verticalDpi="300" r:id="rId1"/>
  <headerFooter alignWithMargins="0">
    <oddHeader>&amp;C&amp;"TH SarabunPSK,ธรรมดา"29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ตร7</vt:lpstr>
    </vt:vector>
  </TitlesOfParts>
  <Company>nso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2016-02-03T03:12:40Z</dcterms:created>
  <dcterms:modified xsi:type="dcterms:W3CDTF">2016-02-03T03:12:47Z</dcterms:modified>
</cp:coreProperties>
</file>