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14" sheetId="14" r:id="rId1"/>
  </sheets>
  <definedNames>
    <definedName name="_xlnm.Print_Area" localSheetId="0">'T-3.14'!$A$1:$Q$20</definedName>
  </definedNames>
  <calcPr calcId="162913"/>
</workbook>
</file>

<file path=xl/calcChain.xml><?xml version="1.0" encoding="utf-8"?>
<calcChain xmlns="http://schemas.openxmlformats.org/spreadsheetml/2006/main">
  <c r="F27" i="14" l="1"/>
  <c r="G27" i="14"/>
  <c r="H27" i="14"/>
  <c r="I27" i="14"/>
  <c r="J27" i="14"/>
  <c r="E27" i="14"/>
  <c r="K23" i="14"/>
  <c r="L23" i="14"/>
  <c r="M23" i="14"/>
  <c r="N23" i="14"/>
  <c r="F23" i="14"/>
  <c r="G23" i="14"/>
  <c r="H23" i="14"/>
  <c r="I23" i="14"/>
  <c r="J23" i="14"/>
  <c r="E23" i="14"/>
  <c r="E25" i="14" l="1"/>
  <c r="F25" i="14"/>
  <c r="E26" i="14"/>
  <c r="F26" i="14"/>
  <c r="E28" i="14"/>
  <c r="F28" i="14"/>
  <c r="E29" i="14"/>
  <c r="F29" i="14"/>
  <c r="E31" i="14"/>
  <c r="F31" i="14"/>
  <c r="F24" i="14"/>
  <c r="E24" i="14"/>
  <c r="K10" i="14" l="1"/>
  <c r="F10" i="14"/>
  <c r="G10" i="14"/>
  <c r="H10" i="14"/>
  <c r="I10" i="14"/>
  <c r="J10" i="14"/>
  <c r="J9" i="14" s="1"/>
  <c r="L10" i="14"/>
  <c r="M10" i="14"/>
  <c r="N10" i="14"/>
  <c r="E10" i="14"/>
  <c r="F13" i="14"/>
  <c r="G13" i="14"/>
  <c r="H13" i="14"/>
  <c r="I13" i="14"/>
  <c r="J13" i="14"/>
  <c r="E13" i="14"/>
  <c r="E9" i="14" l="1"/>
  <c r="F9" i="14"/>
  <c r="H9" i="14"/>
  <c r="I9" i="14"/>
  <c r="G9" i="14"/>
</calcChain>
</file>

<file path=xl/sharedStrings.xml><?xml version="1.0" encoding="utf-8"?>
<sst xmlns="http://schemas.openxmlformats.org/spreadsheetml/2006/main" count="77" uniqueCount="52">
  <si>
    <t>รวม</t>
  </si>
  <si>
    <t>Total</t>
  </si>
  <si>
    <t>ชาย</t>
  </si>
  <si>
    <t>หญิง</t>
  </si>
  <si>
    <t>Male</t>
  </si>
  <si>
    <t>Female</t>
  </si>
  <si>
    <t>ต่ำกว่าอนุปริญญา</t>
  </si>
  <si>
    <t>ปริญญาโท หรือสูงกว่า</t>
  </si>
  <si>
    <t>ตาราง</t>
  </si>
  <si>
    <t>สถาบันอุดมศึกษาของรัฐ</t>
  </si>
  <si>
    <t>สถาบันอุดมศึกษาของเอกชน</t>
  </si>
  <si>
    <t>Jurisdiction</t>
  </si>
  <si>
    <t xml:space="preserve"> and higher</t>
  </si>
  <si>
    <t>อนุปริญญา หรือเทียบเท่า</t>
  </si>
  <si>
    <t xml:space="preserve">ปริญญาตรี </t>
  </si>
  <si>
    <t>Bachelor's</t>
  </si>
  <si>
    <t xml:space="preserve"> or equivalent</t>
  </si>
  <si>
    <t>Lower than</t>
  </si>
  <si>
    <t xml:space="preserve">วุฒิการศึกษา   Qualification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</si>
  <si>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</si>
  <si>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</si>
  <si>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</si>
  <si>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</si>
  <si>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>สถาบันอาชีวศึกษารัฐบาล</t>
  </si>
  <si>
    <t>สถาบันอาชีวศึกษาเอกชน</t>
  </si>
  <si>
    <t>สำนักงานคณะกรรมการการอุดมศึกษา</t>
  </si>
  <si>
    <t>Office of the Higher Education Commission</t>
  </si>
  <si>
    <t>Public institutions of Vocational Education</t>
  </si>
  <si>
    <t>Private institutions of Vocational Education</t>
  </si>
  <si>
    <t>Public institutions of Higher Education</t>
  </si>
  <si>
    <t>Private institutions of Higher Education</t>
  </si>
  <si>
    <t>Master's degree</t>
  </si>
  <si>
    <t>degree</t>
  </si>
  <si>
    <t>Diploma in education</t>
  </si>
  <si>
    <t xml:space="preserve"> diploma</t>
  </si>
  <si>
    <t xml:space="preserve">      ที่มา:   </t>
  </si>
  <si>
    <t>กระทรวงการอุดมศึกษา วิทยาศาสตร์ วิจัยและนวัตกรรม</t>
  </si>
  <si>
    <t xml:space="preserve">                Ministry of Higher Education, Science, Research and Innovation</t>
  </si>
  <si>
    <t>-</t>
  </si>
  <si>
    <t>สถาบันการศึกษาสังกัด สนง.คณะกรรมการการอาชีวศึกษาภายในจังหวัดพิจิตร</t>
  </si>
  <si>
    <t>สถาบันการศึกษาสังกัด สนง.คณะกรรมการการอุดมศึกษาภายในจังหวัดพิจิตร</t>
  </si>
  <si>
    <t xml:space="preserve">    Source:  Education institute of Office of the Vocational Education Commission in Phichit province</t>
  </si>
  <si>
    <t xml:space="preserve">                Education institute of Office of the Higher Education Commission in Phichit province</t>
  </si>
  <si>
    <t>.</t>
  </si>
  <si>
    <t>อาจารย์ในระดับอาชีวศึกษา และอุดมศึกษา จำแนกตามวุฒิการศึกษา สังกัด และเพศ ปีการศึกษา 2564</t>
  </si>
  <si>
    <t>Lecturer in Vocational and Higher Education by Qualification, Jurisdiction and Sex: Academic Year 2021</t>
  </si>
  <si>
    <t>เทคนิค</t>
  </si>
  <si>
    <t>อาชีวะ</t>
  </si>
  <si>
    <t>เกษตร</t>
  </si>
  <si>
    <t>สิริวัฒนา</t>
  </si>
  <si>
    <t>บริหารธุรกิจ</t>
  </si>
  <si>
    <t>วิทยาลัยชุมชน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</si>
</sst>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\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4" fillId="0" borderId="7" xfId="0" applyFont="1" applyBorder="1"/>
    <xf numFmtId="0" fontId="5" fillId="0" borderId="0" xfId="0" applyFont="1" applyBorder="1"/>
    <xf numFmtId="0" fontId="3" fillId="0" borderId="0" xfId="0" applyFont="1"/>
    <xf numFmtId="0" fontId="6" fillId="0" borderId="8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 applyAlignment="1"/>
    <xf numFmtId="0" fontId="6" fillId="0" borderId="7" xfId="0" quotePrefix="1" applyFont="1" applyBorder="1"/>
    <xf numFmtId="0" fontId="5" fillId="0" borderId="8" xfId="0" applyFont="1" applyBorder="1"/>
    <xf numFmtId="0" fontId="6" fillId="0" borderId="3" xfId="0" applyFont="1" applyBorder="1" applyAlignment="1">
      <alignment horizontal="left" vertical="top"/>
    </xf>
    <xf numFmtId="0" fontId="5" fillId="0" borderId="2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6" xfId="0" applyFont="1" applyBorder="1"/>
    <xf numFmtId="188" fontId="5" fillId="0" borderId="4" xfId="0" applyNumberFormat="1" applyFont="1" applyBorder="1" applyAlignment="1">
      <alignment horizontal="center" vertical="top"/>
    </xf>
    <xf numFmtId="0" fontId="4" fillId="2" borderId="0" xfId="0" applyFont="1" applyFill="1"/>
    <xf numFmtId="0" fontId="4" fillId="2" borderId="15" xfId="0" applyFont="1" applyFill="1" applyBorder="1"/>
    <xf numFmtId="0" fontId="4" fillId="3" borderId="15" xfId="0" applyFont="1" applyFill="1" applyBorder="1"/>
    <xf numFmtId="0" fontId="7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1762125</xdr:colOff>
      <xdr:row>0</xdr:row>
      <xdr:rowOff>0</xdr:rowOff>
    </xdr:from>
    <xdr:to>
      <xdr:col>16</xdr:col>
      <xdr:colOff>179759</xdr:colOff>
      <xdr:row>1</xdr:row>
      <xdr:rowOff>180979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75E2777-6B9A-4953-A9EB-18CA42B8316B}"/>
            </a:ext>
          </a:extLst>
        </xdr:cNvPr>
        <xdr:cNvGrpSpPr/>
      </xdr:nvGrpSpPr>
      <xdr:grpSpPr>
        <a:xfrm>
          <a:off x="9274451" y="0"/>
          <a:ext cx="463438" cy="454305"/>
          <a:chOff x="9639300" y="752475"/>
          <a:chExt cx="398834" cy="419104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53762C3A-A7E6-4624-AAE0-8E9A2442185E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24E2BF15-53C4-4E1F-BCE2-7C3DFA289E81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46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1"/>
  <sheetViews>
    <sheetView showGridLines="0" tabSelected="1" zoomScale="115" zoomScaleNormal="115" workbookViewId="0">
      <pane ySplit="8" topLeftCell="A9" activePane="bottomLeft" state="frozen"/>
      <selection pane="bottomLeft" activeCell="K10" sqref="K10"/>
    </sheetView>
  </sheetViews>
  <sheetFormatPr defaultColWidth="9.09765625" defaultRowHeight="21.75"/>
  <cols>
    <col min="1" max="1" width="1.69921875" style="4" customWidth="1"/>
    <col min="2" max="2" width="3.69921875" style="4" customWidth="1"/>
    <col min="3" max="3" width="3.796875" style="4" customWidth="1"/>
    <col min="4" max="4" width="9.3984375" style="4" customWidth="1"/>
    <col min="5" max="14" width="5.8984375" style="4" customWidth="1"/>
    <col min="15" max="15" width="1" style="4" customWidth="1"/>
    <col min="16" max="16" width="21.5" style="4" customWidth="1"/>
    <col min="17" max="17" width="2.296875" style="4" customWidth="1"/>
    <col min="18" max="18" width="4.09765625" style="4" customWidth="1"/>
    <col min="19" max="16384" width="9.09765625" style="4"/>
  </cols>
  <sheetData>
    <row r="1" spans="1:17">
      <c r="B1" s="1" t="s">
        <v>8</v>
      </c>
      <c r="C1" s="2">
        <v>3.14</v>
      </c>
      <c r="D1" s="1" t="s">
        <v>44</v>
      </c>
      <c r="E1" s="1"/>
      <c r="F1" s="1"/>
      <c r="G1" s="1"/>
      <c r="H1" s="1"/>
      <c r="I1" s="1"/>
      <c r="J1" s="1"/>
      <c r="O1" s="8"/>
    </row>
    <row r="2" spans="1:17" s="11" customFormat="1">
      <c r="B2" s="1" t="s">
        <v>22</v>
      </c>
      <c r="C2" s="2">
        <v>3.14</v>
      </c>
      <c r="D2" s="1" t="s">
        <v>45</v>
      </c>
      <c r="O2" s="3"/>
    </row>
    <row r="3" spans="1:17" ht="23.25" customHeight="1">
      <c r="A3" s="42" t="s">
        <v>43</v>
      </c>
      <c r="B3" s="42"/>
      <c r="C3" s="42"/>
      <c r="D3" s="44"/>
      <c r="E3" s="49"/>
      <c r="F3" s="54"/>
      <c r="G3" s="64" t="s">
        <v>18</v>
      </c>
      <c r="H3" s="65"/>
      <c r="I3" s="66"/>
      <c r="J3" s="66"/>
      <c r="K3" s="66"/>
      <c r="L3" s="66"/>
      <c r="M3" s="66"/>
      <c r="N3" s="67"/>
      <c r="O3" s="43" t="s">
        <v>11</v>
      </c>
      <c r="P3" s="42"/>
    </row>
    <row r="4" spans="1:17" ht="24" customHeight="1">
      <c r="A4" s="45"/>
      <c r="B4" s="45"/>
      <c r="C4" s="45"/>
      <c r="D4" s="46"/>
      <c r="E4" s="16"/>
      <c r="F4" s="17"/>
      <c r="G4" s="50" t="s">
        <v>7</v>
      </c>
      <c r="H4" s="53"/>
      <c r="I4" s="50" t="s">
        <v>14</v>
      </c>
      <c r="J4" s="53"/>
      <c r="K4" s="50" t="s">
        <v>13</v>
      </c>
      <c r="L4" s="52"/>
      <c r="M4" s="50" t="s">
        <v>6</v>
      </c>
      <c r="N4" s="53"/>
      <c r="O4" s="55"/>
      <c r="P4" s="45"/>
    </row>
    <row r="5" spans="1:17" ht="16.5" customHeight="1">
      <c r="A5" s="62"/>
      <c r="B5" s="62"/>
      <c r="C5" s="62"/>
      <c r="D5" s="46"/>
      <c r="E5" s="50" t="s">
        <v>0</v>
      </c>
      <c r="F5" s="53"/>
      <c r="G5" s="50" t="s">
        <v>31</v>
      </c>
      <c r="H5" s="53"/>
      <c r="I5" s="50" t="s">
        <v>15</v>
      </c>
      <c r="J5" s="53"/>
      <c r="K5" s="50" t="s">
        <v>33</v>
      </c>
      <c r="L5" s="53"/>
      <c r="M5" s="50" t="s">
        <v>17</v>
      </c>
      <c r="N5" s="53"/>
      <c r="O5" s="55"/>
      <c r="P5" s="62"/>
    </row>
    <row r="6" spans="1:17" ht="16.5" customHeight="1">
      <c r="A6" s="62"/>
      <c r="B6" s="62"/>
      <c r="C6" s="62"/>
      <c r="D6" s="46"/>
      <c r="E6" s="51" t="s">
        <v>1</v>
      </c>
      <c r="F6" s="63"/>
      <c r="G6" s="51" t="s">
        <v>12</v>
      </c>
      <c r="H6" s="63"/>
      <c r="I6" s="51" t="s">
        <v>32</v>
      </c>
      <c r="J6" s="63"/>
      <c r="K6" s="68" t="s">
        <v>16</v>
      </c>
      <c r="L6" s="70"/>
      <c r="M6" s="68" t="s">
        <v>34</v>
      </c>
      <c r="N6" s="69"/>
      <c r="O6" s="55"/>
      <c r="P6" s="62"/>
    </row>
    <row r="7" spans="1:17">
      <c r="A7" s="62"/>
      <c r="B7" s="62"/>
      <c r="C7" s="62"/>
      <c r="D7" s="46"/>
      <c r="E7" s="20" t="s">
        <v>2</v>
      </c>
      <c r="F7" s="20" t="s">
        <v>3</v>
      </c>
      <c r="G7" s="20" t="s">
        <v>2</v>
      </c>
      <c r="H7" s="20" t="s">
        <v>3</v>
      </c>
      <c r="I7" s="21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55"/>
      <c r="P7" s="62"/>
    </row>
    <row r="8" spans="1:17" ht="15.75" customHeight="1">
      <c r="A8" s="47"/>
      <c r="B8" s="47"/>
      <c r="C8" s="47"/>
      <c r="D8" s="48"/>
      <c r="E8" s="22" t="s">
        <v>4</v>
      </c>
      <c r="F8" s="19" t="s">
        <v>5</v>
      </c>
      <c r="G8" s="22" t="s">
        <v>4</v>
      </c>
      <c r="H8" s="19" t="s">
        <v>5</v>
      </c>
      <c r="I8" s="18" t="s">
        <v>4</v>
      </c>
      <c r="J8" s="22" t="s">
        <v>5</v>
      </c>
      <c r="K8" s="22" t="s">
        <v>4</v>
      </c>
      <c r="L8" s="19" t="s">
        <v>5</v>
      </c>
      <c r="M8" s="22" t="s">
        <v>4</v>
      </c>
      <c r="N8" s="19" t="s">
        <v>5</v>
      </c>
      <c r="O8" s="56"/>
      <c r="P8" s="47"/>
    </row>
    <row r="9" spans="1:17" s="8" customFormat="1">
      <c r="A9" s="59" t="s">
        <v>19</v>
      </c>
      <c r="B9" s="59"/>
      <c r="C9" s="59"/>
      <c r="D9" s="60"/>
      <c r="E9" s="23">
        <f>E10+E13</f>
        <v>216</v>
      </c>
      <c r="F9" s="23">
        <f t="shared" ref="F9:J9" si="0">F10+F13</f>
        <v>130</v>
      </c>
      <c r="G9" s="23">
        <f t="shared" si="0"/>
        <v>75</v>
      </c>
      <c r="H9" s="23">
        <f t="shared" si="0"/>
        <v>37</v>
      </c>
      <c r="I9" s="23">
        <f t="shared" si="0"/>
        <v>140</v>
      </c>
      <c r="J9" s="23">
        <f t="shared" si="0"/>
        <v>92</v>
      </c>
      <c r="K9" s="23" t="s">
        <v>38</v>
      </c>
      <c r="L9" s="23" t="s">
        <v>38</v>
      </c>
      <c r="M9" s="23">
        <v>1</v>
      </c>
      <c r="N9" s="23">
        <v>1</v>
      </c>
      <c r="O9" s="61" t="s">
        <v>1</v>
      </c>
      <c r="P9" s="41"/>
    </row>
    <row r="10" spans="1:17">
      <c r="A10" s="31" t="s">
        <v>21</v>
      </c>
      <c r="B10" s="32"/>
      <c r="C10" s="32"/>
      <c r="D10" s="30"/>
      <c r="E10" s="23">
        <f>E11+E12</f>
        <v>167</v>
      </c>
      <c r="F10" s="23">
        <f t="shared" ref="F10:N10" si="1">F11+F12</f>
        <v>106</v>
      </c>
      <c r="G10" s="23">
        <f t="shared" si="1"/>
        <v>54</v>
      </c>
      <c r="H10" s="23">
        <f t="shared" si="1"/>
        <v>29</v>
      </c>
      <c r="I10" s="23">
        <f t="shared" si="1"/>
        <v>112</v>
      </c>
      <c r="J10" s="23">
        <f t="shared" si="1"/>
        <v>76</v>
      </c>
      <c r="K10" s="37">
        <f t="shared" si="1"/>
        <v>0</v>
      </c>
      <c r="L10" s="37">
        <f t="shared" si="1"/>
        <v>0</v>
      </c>
      <c r="M10" s="23">
        <f t="shared" si="1"/>
        <v>1</v>
      </c>
      <c r="N10" s="23">
        <f t="shared" si="1"/>
        <v>1</v>
      </c>
      <c r="O10" s="57" t="s">
        <v>20</v>
      </c>
      <c r="P10" s="58"/>
      <c r="Q10" s="26"/>
    </row>
    <row r="11" spans="1:17">
      <c r="A11" s="31"/>
      <c r="B11" s="10" t="s">
        <v>23</v>
      </c>
      <c r="C11" s="31"/>
      <c r="D11" s="30"/>
      <c r="E11" s="23">
        <v>157</v>
      </c>
      <c r="F11" s="23">
        <v>93</v>
      </c>
      <c r="G11" s="23">
        <v>51</v>
      </c>
      <c r="H11" s="24">
        <v>27</v>
      </c>
      <c r="I11" s="23">
        <v>105</v>
      </c>
      <c r="J11" s="25">
        <v>65</v>
      </c>
      <c r="K11" s="37">
        <v>0</v>
      </c>
      <c r="L11" s="37">
        <v>0</v>
      </c>
      <c r="M11" s="23">
        <v>1</v>
      </c>
      <c r="N11" s="23">
        <v>1</v>
      </c>
      <c r="O11" s="34"/>
      <c r="P11" s="35" t="s">
        <v>27</v>
      </c>
      <c r="Q11" s="7"/>
    </row>
    <row r="12" spans="1:17">
      <c r="A12" s="31"/>
      <c r="B12" s="10" t="s">
        <v>24</v>
      </c>
      <c r="C12" s="31"/>
      <c r="D12" s="33"/>
      <c r="E12" s="23">
        <v>10</v>
      </c>
      <c r="F12" s="23">
        <v>13</v>
      </c>
      <c r="G12" s="23">
        <v>3</v>
      </c>
      <c r="H12" s="24">
        <v>2</v>
      </c>
      <c r="I12" s="23">
        <v>7</v>
      </c>
      <c r="J12" s="25">
        <v>11</v>
      </c>
      <c r="K12" s="37">
        <v>0</v>
      </c>
      <c r="L12" s="37">
        <v>0</v>
      </c>
      <c r="M12" s="37">
        <v>0</v>
      </c>
      <c r="N12" s="37">
        <v>0</v>
      </c>
      <c r="O12" s="29"/>
      <c r="P12" s="35" t="s">
        <v>28</v>
      </c>
      <c r="Q12" s="7"/>
    </row>
    <row r="13" spans="1:17" s="7" customFormat="1" ht="19.5">
      <c r="A13" s="10" t="s">
        <v>25</v>
      </c>
      <c r="B13" s="10"/>
      <c r="C13" s="10"/>
      <c r="D13" s="30"/>
      <c r="E13" s="23">
        <f>E14</f>
        <v>49</v>
      </c>
      <c r="F13" s="23">
        <f t="shared" ref="F13:J13" si="2">F14</f>
        <v>24</v>
      </c>
      <c r="G13" s="23">
        <f t="shared" si="2"/>
        <v>21</v>
      </c>
      <c r="H13" s="23">
        <f t="shared" si="2"/>
        <v>8</v>
      </c>
      <c r="I13" s="23">
        <f t="shared" si="2"/>
        <v>28</v>
      </c>
      <c r="J13" s="23">
        <f t="shared" si="2"/>
        <v>16</v>
      </c>
      <c r="K13" s="23" t="s">
        <v>38</v>
      </c>
      <c r="L13" s="23" t="s">
        <v>38</v>
      </c>
      <c r="M13" s="23" t="s">
        <v>38</v>
      </c>
      <c r="N13" s="23" t="s">
        <v>38</v>
      </c>
      <c r="O13" s="6" t="s">
        <v>26</v>
      </c>
    </row>
    <row r="14" spans="1:17" s="7" customFormat="1" ht="19.5">
      <c r="A14" s="10"/>
      <c r="B14" s="10" t="s">
        <v>9</v>
      </c>
      <c r="C14" s="10"/>
      <c r="D14" s="30"/>
      <c r="E14" s="23">
        <v>49</v>
      </c>
      <c r="F14" s="23">
        <v>24</v>
      </c>
      <c r="G14" s="23">
        <v>21</v>
      </c>
      <c r="H14" s="23">
        <v>8</v>
      </c>
      <c r="I14" s="23">
        <v>28</v>
      </c>
      <c r="J14" s="23">
        <v>16</v>
      </c>
      <c r="K14" s="37">
        <v>0</v>
      </c>
      <c r="L14" s="37">
        <v>0</v>
      </c>
      <c r="M14" s="37">
        <v>0</v>
      </c>
      <c r="N14" s="37">
        <v>0</v>
      </c>
      <c r="O14" s="6"/>
      <c r="P14" s="6" t="s">
        <v>29</v>
      </c>
    </row>
    <row r="15" spans="1:17" s="7" customFormat="1" ht="19.5">
      <c r="A15" s="10"/>
      <c r="B15" s="10" t="s">
        <v>10</v>
      </c>
      <c r="C15" s="10"/>
      <c r="D15" s="30"/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6"/>
      <c r="P15" s="6" t="s">
        <v>30</v>
      </c>
    </row>
    <row r="16" spans="1:17" s="7" customFormat="1" ht="6.75" customHeight="1">
      <c r="A16" s="28"/>
      <c r="B16" s="28"/>
      <c r="C16" s="28"/>
      <c r="D16" s="36"/>
      <c r="E16" s="27"/>
      <c r="F16" s="14"/>
      <c r="G16" s="14"/>
      <c r="H16" s="13"/>
      <c r="I16" s="13"/>
      <c r="J16" s="13"/>
      <c r="K16" s="14"/>
      <c r="L16" s="15"/>
      <c r="M16" s="14"/>
      <c r="N16" s="9"/>
      <c r="O16" s="12"/>
      <c r="P16" s="12"/>
    </row>
    <row r="17" spans="1:16" s="7" customFormat="1" ht="19.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0"/>
      <c r="P17" s="10"/>
    </row>
    <row r="18" spans="1:16" s="5" customFormat="1" ht="19.5">
      <c r="A18" s="5" t="s">
        <v>35</v>
      </c>
      <c r="C18" s="5" t="s">
        <v>39</v>
      </c>
      <c r="J18" s="5" t="s">
        <v>41</v>
      </c>
      <c r="N18" s="10"/>
    </row>
    <row r="19" spans="1:16" s="5" customFormat="1" ht="19.5">
      <c r="C19" s="5" t="s">
        <v>40</v>
      </c>
      <c r="J19" s="5" t="s">
        <v>42</v>
      </c>
      <c r="N19" s="10"/>
    </row>
    <row r="20" spans="1:16" s="5" customFormat="1" ht="19.5">
      <c r="C20" s="5" t="s">
        <v>36</v>
      </c>
      <c r="J20" s="5" t="s">
        <v>37</v>
      </c>
    </row>
    <row r="21" spans="1:16" s="5" customFormat="1" ht="19.5"/>
    <row r="23" spans="1:16">
      <c r="B23" s="30" t="s">
        <v>23</v>
      </c>
      <c r="E23" s="4">
        <f>SUM(E24:E26)</f>
        <v>157</v>
      </c>
      <c r="F23" s="4">
        <f t="shared" ref="F23:J23" si="3">SUM(F24:F26)</f>
        <v>93</v>
      </c>
      <c r="G23" s="4">
        <f t="shared" si="3"/>
        <v>51</v>
      </c>
      <c r="H23" s="4">
        <f t="shared" si="3"/>
        <v>27</v>
      </c>
      <c r="I23" s="4">
        <f t="shared" si="3"/>
        <v>105</v>
      </c>
      <c r="J23" s="4">
        <f t="shared" si="3"/>
        <v>65</v>
      </c>
      <c r="K23" s="4">
        <f>SUM(K24:K26)</f>
        <v>0</v>
      </c>
      <c r="L23" s="4">
        <f t="shared" ref="L23" si="4">SUM(L24:L26)</f>
        <v>0</v>
      </c>
      <c r="M23" s="4">
        <f t="shared" ref="M23" si="5">SUM(M24:M26)</f>
        <v>1</v>
      </c>
      <c r="N23" s="4">
        <f t="shared" ref="N23" si="6">SUM(N24:N26)</f>
        <v>1</v>
      </c>
    </row>
    <row r="24" spans="1:16">
      <c r="B24" s="38" t="s">
        <v>46</v>
      </c>
      <c r="C24" s="38"/>
      <c r="D24" s="38"/>
      <c r="E24" s="40">
        <f>G24+I24+K24+M24</f>
        <v>95</v>
      </c>
      <c r="F24" s="40">
        <f>H24+J24+L24+N24</f>
        <v>62</v>
      </c>
      <c r="G24" s="39">
        <v>29</v>
      </c>
      <c r="H24" s="39">
        <v>18</v>
      </c>
      <c r="I24" s="39">
        <v>66</v>
      </c>
      <c r="J24" s="39">
        <v>44</v>
      </c>
      <c r="K24" s="39"/>
      <c r="L24" s="39"/>
      <c r="M24" s="39"/>
      <c r="N24" s="39"/>
    </row>
    <row r="25" spans="1:16">
      <c r="B25" s="38" t="s">
        <v>47</v>
      </c>
      <c r="C25" s="38"/>
      <c r="D25" s="38"/>
      <c r="E25" s="40">
        <f t="shared" ref="E25:E31" si="7">G25+I25+K25+M25</f>
        <v>37</v>
      </c>
      <c r="F25" s="40">
        <f t="shared" ref="F25:F31" si="8">H25+J25+L25+N25</f>
        <v>15</v>
      </c>
      <c r="G25" s="39">
        <v>3</v>
      </c>
      <c r="H25" s="39">
        <v>5</v>
      </c>
      <c r="I25" s="39">
        <v>33</v>
      </c>
      <c r="J25" s="39">
        <v>9</v>
      </c>
      <c r="K25" s="39"/>
      <c r="L25" s="39"/>
      <c r="M25" s="39">
        <v>1</v>
      </c>
      <c r="N25" s="39">
        <v>1</v>
      </c>
    </row>
    <row r="26" spans="1:16">
      <c r="B26" s="38" t="s">
        <v>48</v>
      </c>
      <c r="C26" s="38"/>
      <c r="D26" s="38"/>
      <c r="E26" s="40">
        <f t="shared" si="7"/>
        <v>25</v>
      </c>
      <c r="F26" s="40">
        <f t="shared" si="8"/>
        <v>16</v>
      </c>
      <c r="G26" s="39">
        <v>19</v>
      </c>
      <c r="H26" s="39">
        <v>4</v>
      </c>
      <c r="I26" s="39">
        <v>6</v>
      </c>
      <c r="J26" s="39">
        <v>12</v>
      </c>
      <c r="K26" s="39"/>
      <c r="L26" s="39"/>
      <c r="M26" s="39"/>
      <c r="N26" s="39"/>
    </row>
    <row r="27" spans="1:16">
      <c r="B27" s="30" t="s">
        <v>24</v>
      </c>
      <c r="E27" s="4">
        <f>SUM(E28:E29)</f>
        <v>10</v>
      </c>
      <c r="F27" s="4">
        <f t="shared" ref="F27:J27" si="9">SUM(F28:F29)</f>
        <v>13</v>
      </c>
      <c r="G27" s="4">
        <f t="shared" si="9"/>
        <v>3</v>
      </c>
      <c r="H27" s="4">
        <f t="shared" si="9"/>
        <v>2</v>
      </c>
      <c r="I27" s="4">
        <f t="shared" si="9"/>
        <v>7</v>
      </c>
      <c r="J27" s="4">
        <f t="shared" si="9"/>
        <v>11</v>
      </c>
    </row>
    <row r="28" spans="1:16">
      <c r="B28" s="38" t="s">
        <v>49</v>
      </c>
      <c r="C28" s="38"/>
      <c r="D28" s="38"/>
      <c r="E28" s="40">
        <f t="shared" si="7"/>
        <v>3</v>
      </c>
      <c r="F28" s="40">
        <f t="shared" si="8"/>
        <v>4</v>
      </c>
      <c r="G28" s="39">
        <v>1</v>
      </c>
      <c r="H28" s="39">
        <v>1</v>
      </c>
      <c r="I28" s="39">
        <v>2</v>
      </c>
      <c r="J28" s="39">
        <v>3</v>
      </c>
      <c r="K28" s="39"/>
      <c r="L28" s="39"/>
      <c r="M28" s="39"/>
      <c r="N28" s="39"/>
    </row>
    <row r="29" spans="1:16">
      <c r="B29" s="38" t="s">
        <v>50</v>
      </c>
      <c r="C29" s="38"/>
      <c r="D29" s="38"/>
      <c r="E29" s="40">
        <f t="shared" si="7"/>
        <v>7</v>
      </c>
      <c r="F29" s="40">
        <f t="shared" si="8"/>
        <v>9</v>
      </c>
      <c r="G29" s="39">
        <v>2</v>
      </c>
      <c r="H29" s="39">
        <v>1</v>
      </c>
      <c r="I29" s="39">
        <v>5</v>
      </c>
      <c r="J29" s="39">
        <v>8</v>
      </c>
      <c r="K29" s="39"/>
      <c r="L29" s="39"/>
      <c r="M29" s="39"/>
      <c r="N29" s="39"/>
    </row>
    <row r="30" spans="1:16">
      <c r="B30" s="30" t="s">
        <v>9</v>
      </c>
    </row>
    <row r="31" spans="1:16">
      <c r="B31" s="38" t="s">
        <v>51</v>
      </c>
      <c r="C31" s="38"/>
      <c r="D31" s="38"/>
      <c r="E31" s="40">
        <f t="shared" si="7"/>
        <v>49</v>
      </c>
      <c r="F31" s="40">
        <f t="shared" si="8"/>
        <v>24</v>
      </c>
      <c r="G31" s="39">
        <v>21</v>
      </c>
      <c r="H31" s="39">
        <v>8</v>
      </c>
      <c r="I31" s="39">
        <v>28</v>
      </c>
      <c r="J31" s="39">
        <v>16</v>
      </c>
      <c r="K31" s="39"/>
      <c r="L31" s="39"/>
      <c r="M31" s="39"/>
      <c r="N31" s="39"/>
    </row>
  </sheetData>
  <mergeCells count="21">
    <mergeCell ref="O10:P10"/>
    <mergeCell ref="K4:L4"/>
    <mergeCell ref="I4:J4"/>
    <mergeCell ref="G6:H6"/>
    <mergeCell ref="G5:H5"/>
    <mergeCell ref="O9:P9"/>
    <mergeCell ref="O3:P8"/>
    <mergeCell ref="G3:N3"/>
    <mergeCell ref="M4:N4"/>
    <mergeCell ref="M6:N6"/>
    <mergeCell ref="K5:L5"/>
    <mergeCell ref="M5:N5"/>
    <mergeCell ref="I5:J5"/>
    <mergeCell ref="K6:L6"/>
    <mergeCell ref="I6:J6"/>
    <mergeCell ref="G4:H4"/>
    <mergeCell ref="A9:D9"/>
    <mergeCell ref="A3:D8"/>
    <mergeCell ref="E6:F6"/>
    <mergeCell ref="E3:F3"/>
    <mergeCell ref="E5:F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2022-11-09T07:20:06Z</dcterms:modified>
</cp:coreProperties>
</file>