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2265" windowWidth="9285" windowHeight="1245" firstSheet="1" activeTab="1"/>
  </bookViews>
  <sheets>
    <sheet name="H4.1" sheetId="1" state="hidden" r:id="rId1"/>
    <sheet name="ตาราง 118" sheetId="2" r:id="rId2"/>
  </sheets>
  <definedNames>
    <definedName name="_xlnm.Print_Area" localSheetId="1">'ตาราง 118'!$A$1:$L$95</definedName>
  </definedNames>
  <calcPr fullCalcOnLoad="1"/>
</workbook>
</file>

<file path=xl/sharedStrings.xml><?xml version="1.0" encoding="utf-8"?>
<sst xmlns="http://schemas.openxmlformats.org/spreadsheetml/2006/main" count="504" uniqueCount="164">
  <si>
    <t>เงินทุนจดทะเบียน (ล้านบาท)</t>
  </si>
  <si>
    <r>
      <t xml:space="preserve">              (16) =  SUM A05  </t>
    </r>
    <r>
      <rPr>
        <u val="single"/>
        <sz val="16"/>
        <rFont val="Angsana New"/>
        <family val="1"/>
      </rPr>
      <t>&gt;</t>
    </r>
    <r>
      <rPr>
        <sz val="16"/>
        <rFont val="Angsana New"/>
        <family val="1"/>
      </rPr>
      <t xml:space="preserve">  500,000,000</t>
    </r>
  </si>
  <si>
    <t>ตาราง 4.1 จำนวน และร้อยละของเงินทุนจดทะเบียน จำแนกตามขนาดเงินทุนจดทะเบียนเป็นรายภาค และจังหวัด</t>
  </si>
  <si>
    <r>
      <t>&gt;</t>
    </r>
    <r>
      <rPr>
        <sz val="16"/>
        <rFont val="Angsana New"/>
        <family val="1"/>
      </rPr>
      <t xml:space="preserve"> 500</t>
    </r>
  </si>
  <si>
    <t>เช่น เดียวกับตาราง 1</t>
  </si>
  <si>
    <t xml:space="preserve">                              (4)  =  SUM A05 &lt; 1,000,000</t>
  </si>
  <si>
    <t>กิจกรรมทางเศรษฐกิจ/</t>
  </si>
  <si>
    <t>ไม่มีปัญหา</t>
  </si>
  <si>
    <t>มีปัญหามาก</t>
  </si>
  <si>
    <t>มีปัญหาน้อย</t>
  </si>
  <si>
    <t>ไม่ทราบ / ยังไม่เกี่ยวข้อง</t>
  </si>
  <si>
    <t xml:space="preserve">                    สดมภ์  (2)  =  (4) +(6)+(8)+(10)+(12)+(14)+(16)+(18)</t>
  </si>
  <si>
    <t>Table 4.1 Number and percentage of Value of registered capital  by size of registered by region and changwat</t>
  </si>
  <si>
    <t>จำนวน</t>
  </si>
  <si>
    <t>ร้อยละ</t>
  </si>
  <si>
    <t>รวม</t>
  </si>
  <si>
    <t>xx.xx</t>
  </si>
  <si>
    <t>Number</t>
  </si>
  <si>
    <t>The same as table 1</t>
  </si>
  <si>
    <t xml:space="preserve">                              (6)  =  SUM A05  =  1,000,000-9,999,999</t>
  </si>
  <si>
    <t xml:space="preserve">              (12) =  SUM A05  =  100,000,000-199,999,999</t>
  </si>
  <si>
    <t xml:space="preserve">              (14) =  SUM A05  =  200,000,000-499,999,999</t>
  </si>
  <si>
    <t>No  Barriers</t>
  </si>
  <si>
    <t>Much  Barriers</t>
  </si>
  <si>
    <t>Little  Barriers</t>
  </si>
  <si>
    <t xml:space="preserve">Economic activity/  </t>
  </si>
  <si>
    <t xml:space="preserve">Number </t>
  </si>
  <si>
    <t>%</t>
  </si>
  <si>
    <t>2</t>
  </si>
  <si>
    <t>Total</t>
  </si>
  <si>
    <t>สดมภ์ร้อยละ คำนวณ  row percentage โดยสดมภ์ (2) = 100 %</t>
  </si>
  <si>
    <t>&lt; 1</t>
  </si>
  <si>
    <t>50-99</t>
  </si>
  <si>
    <t>100-199</t>
  </si>
  <si>
    <t>200-499</t>
  </si>
  <si>
    <t xml:space="preserve">                  วิธีคำนวนตาราง</t>
  </si>
  <si>
    <t xml:space="preserve">  1-9</t>
  </si>
  <si>
    <t xml:space="preserve">  10-49</t>
  </si>
  <si>
    <t>Value of registered capital (Million baht) (A05)</t>
  </si>
  <si>
    <t>x (7)</t>
  </si>
  <si>
    <t xml:space="preserve">               (8)  =  SUM A05  =  10,000,000-49,999,999</t>
  </si>
  <si>
    <t xml:space="preserve">              (10) =  SUM A05  =  50,000,000-99,999,999</t>
  </si>
  <si>
    <t>Don't know / Not reverent now</t>
  </si>
  <si>
    <t>หมวดอุตสาหกรรม</t>
  </si>
  <si>
    <t xml:space="preserve"> </t>
  </si>
  <si>
    <t>Division of industry</t>
  </si>
  <si>
    <t xml:space="preserve">          รวม                                                                                                                     </t>
  </si>
  <si>
    <t xml:space="preserve">                Total</t>
  </si>
  <si>
    <t xml:space="preserve">        ธุรกิจทางการค้าและธุรกิจทางการบริการ                                                                                      </t>
  </si>
  <si>
    <t xml:space="preserve">         Bussiness Trade and Services</t>
  </si>
  <si>
    <t>-</t>
  </si>
  <si>
    <t xml:space="preserve">55  โรงแรมและภัตตาคาร                                                                                                             </t>
  </si>
  <si>
    <t xml:space="preserve">    Hotels and restaurants</t>
  </si>
  <si>
    <t xml:space="preserve">70  กิจกรรมด้านอสังหาริมทรัพย์                                                                                                    </t>
  </si>
  <si>
    <t xml:space="preserve">    Real estate activities</t>
  </si>
  <si>
    <t xml:space="preserve">    Computer and reated activities</t>
  </si>
  <si>
    <t xml:space="preserve">73  การวิจัยและการพัฒนา                                                                                                           </t>
  </si>
  <si>
    <t xml:space="preserve">    Research and development</t>
  </si>
  <si>
    <t xml:space="preserve">74  กิจการด้านธุรกิจอื่น ๆ                                                                                                        </t>
  </si>
  <si>
    <t xml:space="preserve">    Other business activities</t>
  </si>
  <si>
    <t xml:space="preserve">92  กิจการนันทนาการ วัฒนธรรม และการกีฬา                                                                                           </t>
  </si>
  <si>
    <t xml:space="preserve">    Recreational, cultural and sporting activities</t>
  </si>
  <si>
    <t xml:space="preserve">93  กิจการด้านการบริการอื่น ๆ                                                                                                     </t>
  </si>
  <si>
    <t xml:space="preserve">        การผลิต                                                                                                                   </t>
  </si>
  <si>
    <t xml:space="preserve">         Manufacturing</t>
  </si>
  <si>
    <t xml:space="preserve">15  การผลิตผลิตภัณฑ์อาหารและเครื่องดื่ม                                                                                           </t>
  </si>
  <si>
    <t xml:space="preserve">    Manufacture of food product and beverages</t>
  </si>
  <si>
    <t xml:space="preserve">16  การผลิตผลิตภัณฑ์ยาสูบ                                                                                                         </t>
  </si>
  <si>
    <t xml:space="preserve">    Manufacture of tobacco products</t>
  </si>
  <si>
    <t xml:space="preserve">17  การผลิตสิ่งทอ                                                                                                                 </t>
  </si>
  <si>
    <t xml:space="preserve">    Manufacture of textiles</t>
  </si>
  <si>
    <t xml:space="preserve">21  การผลิตกระดาษและผลิตภัณฑ์จากกระดาษ                                                                                            </t>
  </si>
  <si>
    <t xml:space="preserve">    Manufacture of paper and paper products</t>
  </si>
  <si>
    <t xml:space="preserve">22  การพิมพ์โฆษณา การพิมพ์ และการทำสำเนาสื่อบันทึก                                                                                </t>
  </si>
  <si>
    <t xml:space="preserve">24  การผลิตเคมีภัณฑ์และผลิตภัณฑ์เคมี                                                                                              </t>
  </si>
  <si>
    <t xml:space="preserve">    Manufacture of chemicals and chemical products</t>
  </si>
  <si>
    <t xml:space="preserve">25  การผลิตผลิตภัณฑ์ยางและพลาสติก                                                                                                 </t>
  </si>
  <si>
    <t xml:space="preserve">    Manufacture of rubber and plastics products</t>
  </si>
  <si>
    <t xml:space="preserve">26  การผลิตผลิตภัณฑ์จากแร่และอโลหะ                                                                                                </t>
  </si>
  <si>
    <t xml:space="preserve">    Manufacture of other non-metallic mineral products</t>
  </si>
  <si>
    <t xml:space="preserve">27  การผลิตโลหะขั้นมูลฐาน                                                                                                         </t>
  </si>
  <si>
    <t xml:space="preserve">    Manufacture of basic metals</t>
  </si>
  <si>
    <t xml:space="preserve">    Manufacture of machinery and equipment n.e.c.</t>
  </si>
  <si>
    <t xml:space="preserve">34  การผลิตยานยนต์ รถพ่วงและรถกึ่งรถพ่วง                                                                                          </t>
  </si>
  <si>
    <t xml:space="preserve">    Manufacture of motor vehicles, trailers and simi-trailers</t>
  </si>
  <si>
    <t xml:space="preserve">35  การผลิตเครื่องอุปกรณ์การขนส่งอื่น ๆ                                                                                           </t>
  </si>
  <si>
    <t xml:space="preserve">    Manufacture of other transport equipment</t>
  </si>
  <si>
    <t xml:space="preserve">    Manufacture of furniture; manufacturing n.e.c</t>
  </si>
  <si>
    <t xml:space="preserve">37  การนำผลิตภัณฑ์เก่ามาผลิตเป็นวัตถุดิบใหม่                                                                                      </t>
  </si>
  <si>
    <t xml:space="preserve">    Recycling</t>
  </si>
  <si>
    <t xml:space="preserve">        การก่อสร้าง                                                                                                               </t>
  </si>
  <si>
    <t xml:space="preserve">         Construction</t>
  </si>
  <si>
    <t xml:space="preserve">         Transport and activites of travel</t>
  </si>
  <si>
    <t>ที่มา : รายงานการสำรวจข้อมูลเทคโนโลยีสารสนเทศและการสื่อสาร พ.ศ. 2547 จังหวัดสุโขทัย สำนักงานสถิติแห่งชาติ กระทรวงเทคโนโลยีสารสนเทศและการสื่อสาร</t>
  </si>
  <si>
    <t>Source : Report of the 2004 Information and Communication Technology Survey Sukhothai Province, National Statistical Office, Ministry of Information and Communication Technology</t>
  </si>
  <si>
    <t xml:space="preserve">72  กิจการด้านคอมพิวเตอร์และกิจกรรมที่เกี่ยวข้อง                                                                                   </t>
  </si>
  <si>
    <t xml:space="preserve">        การขนส่งทางบกและตัวแทนธุรกิจการท่องเที่ยว</t>
  </si>
  <si>
    <t xml:space="preserve">    Other service activities</t>
  </si>
  <si>
    <t>ค่าใช้จ่ายในการพัฒนาและบำรุงรักษาอีคอมเมิร์ซสูงเกินไป</t>
  </si>
  <si>
    <t>Expense of developing and maintenance an e-commerce system too high</t>
  </si>
  <si>
    <t xml:space="preserve">50  การขาย การบำรุงรักษา และการซ่อมแซมยานยนต์ </t>
  </si>
  <si>
    <t xml:space="preserve">     รวมทั้งการขายปลีกน้ำมันเชื้อเพลิง                                                    </t>
  </si>
  <si>
    <t xml:space="preserve">51  การขายส่งและการค้าเพื่อค่านายหน้า </t>
  </si>
  <si>
    <t xml:space="preserve">     ยกเว้นยานยนต์และจักรยานยนต์                                                                 </t>
  </si>
  <si>
    <t>52  การขายปลีก ยกเว้นยานยนต์และจักรยานยนต์ รวมทั้ง</t>
  </si>
  <si>
    <t xml:space="preserve">     การซ่อมแซม ของใช้ส่วนบุคคลและของใช้ในครัวเรือน                                  </t>
  </si>
  <si>
    <t xml:space="preserve">71  การให้เช่าเครื่องจักรและเครื่องอุปกรณ์โดยไม่มีผู้ควบคุม </t>
  </si>
  <si>
    <t xml:space="preserve">     การให้เช่า ของใช้ส่วนบุคคลและของใช้ในครัวเรือน                        </t>
  </si>
  <si>
    <t>18  การผลิตเครื่องแต่งกาย รวมทั้งการตกแต่งและ</t>
  </si>
  <si>
    <t xml:space="preserve">     ย้อมสีขนสัตว์                                                                        </t>
  </si>
  <si>
    <t>19  การฟอกและตกแต่งหนังฟอก รวมทั้งการผลิต</t>
  </si>
  <si>
    <t xml:space="preserve">     กระเป๋าเดินทาง กระเป๋าถือ                                                                </t>
  </si>
  <si>
    <t>20  การผลิตไม้และผลิตภัณฑ์จากไม้และไม้ก๊อก ยกเว้น</t>
  </si>
  <si>
    <t xml:space="preserve">     เฟอร์นิเจอร์ รวมทั้งการผลิตสิ่งของที่ทำจากฟางและ</t>
  </si>
  <si>
    <t xml:space="preserve">     วัสดุถักสานอื่น ๆ               </t>
  </si>
  <si>
    <t>23  การผลิตผลิตภัณฑ์ถ่านโค้ก ผลิตภัณฑ์ที่ได้จาก</t>
  </si>
  <si>
    <t xml:space="preserve">     การกลั่นน้ำมันปิโตรเลียมและเชื้อเพลิงปรมาณู                                         </t>
  </si>
  <si>
    <t xml:space="preserve">28  การผลิตผลิตภัณฑ์ที่ทำจากโลหะประดิษฐ์ </t>
  </si>
  <si>
    <t xml:space="preserve">     ยกเว้นเครื่องจักรและอุปกรณ์                                                              </t>
  </si>
  <si>
    <t>29  การผลิตเครื่องจักรและอุปกรณ์</t>
  </si>
  <si>
    <t xml:space="preserve">     ซึ่งมิได้จัดประเภทไว้ในที่อื่น                                                                   </t>
  </si>
  <si>
    <t xml:space="preserve">30  การผลิตเครื่องจักรสำนักงาน เครื่องทำบัญชี </t>
  </si>
  <si>
    <t xml:space="preserve">    และเครื่องคำนวณ                                                                     </t>
  </si>
  <si>
    <t>31  การผลิตเครื่องจักรและเครื่องอุปกรณ์ไฟฟ้า</t>
  </si>
  <si>
    <t xml:space="preserve">     ซึ่งมิได้จัดประเภทไว้ในที่อื่น                                                       </t>
  </si>
  <si>
    <t xml:space="preserve">32  การผลิตอุปกรณ์และเครื่องอุปกรณ์วิทยุ โทรทัศน์ </t>
  </si>
  <si>
    <t xml:space="preserve">     และการสื่อสาร                                                                   </t>
  </si>
  <si>
    <t xml:space="preserve">33  การผลิตอุปกรณ์ที่ใช้ในการแพทย์ การวัดความเที่ยง </t>
  </si>
  <si>
    <t xml:space="preserve">     และอุปกรณ์ที่ใช้ในทางทัศนศาสตร์ นาฬิกา                                         </t>
  </si>
  <si>
    <t>36  การผลิตเฟอร์นิเจอร์ รวมทั้งการผลิต</t>
  </si>
  <si>
    <t xml:space="preserve">     ซึ่งมิได้จัดประเภทไว้ในที่อื่น ๆ                                                            </t>
  </si>
  <si>
    <t xml:space="preserve">    Sale, maintenance and repair of motor vehicales</t>
  </si>
  <si>
    <t xml:space="preserve">    and motorcycles, retail sale of automotive fule</t>
  </si>
  <si>
    <t xml:space="preserve">    Wholesale trade and commission trade except of</t>
  </si>
  <si>
    <t xml:space="preserve">     motor vehicales and motorcycles</t>
  </si>
  <si>
    <t xml:space="preserve">    Retail trade, except of motor vehicales and motor-</t>
  </si>
  <si>
    <t xml:space="preserve">    cycles; repair of personal and household goods</t>
  </si>
  <si>
    <t xml:space="preserve">    Renting of machinery and equipment without </t>
  </si>
  <si>
    <t xml:space="preserve">    operator and of personal and household goods</t>
  </si>
  <si>
    <t xml:space="preserve">    Manufacture of wearing apparel; dressing and</t>
  </si>
  <si>
    <t xml:space="preserve">    dyeing of fur</t>
  </si>
  <si>
    <t xml:space="preserve">    Tanning and dressing of leather; manufacture of </t>
  </si>
  <si>
    <t xml:space="preserve">    luggage, handbags, saddlery, harness and footware</t>
  </si>
  <si>
    <t xml:space="preserve">    Manufacture of wood and products of wood and</t>
  </si>
  <si>
    <t xml:space="preserve">    cork, except furniture; manufacture of articles of </t>
  </si>
  <si>
    <t xml:space="preserve">    straw and plaiting materials</t>
  </si>
  <si>
    <t xml:space="preserve">    Publishing, printing and reproduction of recorded </t>
  </si>
  <si>
    <t xml:space="preserve">    media</t>
  </si>
  <si>
    <t xml:space="preserve">    Manufacture of fabricated metal products, </t>
  </si>
  <si>
    <t xml:space="preserve">    except machinery and equipment</t>
  </si>
  <si>
    <t xml:space="preserve">    Manufacture of electrical machinery and </t>
  </si>
  <si>
    <t xml:space="preserve">    apparatus n.e.c.</t>
  </si>
  <si>
    <t xml:space="preserve">    Manufacture of radio, television and </t>
  </si>
  <si>
    <t xml:space="preserve">    communication equipment and apparatus</t>
  </si>
  <si>
    <t xml:space="preserve">    Manufacture of medical, precision and optical</t>
  </si>
  <si>
    <t xml:space="preserve">    instruments, watches and clocks</t>
  </si>
  <si>
    <t>ตาราง  31-13  จำนวนและร้อยละของสถานประกอบการ จำแนกตามปัญหาและอุปสรรคในการใช้ไอซีที กิจกรรมทางเศรษฐกิจ และหมวดอุตสาหกรรม (ต่อ)</t>
  </si>
  <si>
    <t>Table  31-13  Number and percentage of establishments by barries to ICT, economic activity and division of industry (Contd.)</t>
  </si>
  <si>
    <t xml:space="preserve">    Manufacture of coke, refined petroleum </t>
  </si>
  <si>
    <t xml:space="preserve">    products and nuclear fule</t>
  </si>
  <si>
    <t xml:space="preserve">    Manufacture of office, accounting and </t>
  </si>
  <si>
    <t xml:space="preserve">    computing machinery</t>
  </si>
  <si>
    <t>ตาราง  118  จำนวนและร้อยละของสถานประกอบการ จำแนกตามปัญหาและอุปสรรคในการใช้ไอซีที กิจกรรมทางเศรษฐกิจ และหมวดอุตสาหกรรม</t>
  </si>
  <si>
    <t>Table  118  Number and percentage of establishments by barries to ICT, economic activity and division of industry</t>
  </si>
</sst>
</file>

<file path=xl/styles.xml><?xml version="1.0" encoding="utf-8"?>
<styleSheet xmlns="http://schemas.openxmlformats.org/spreadsheetml/2006/main">
  <numFmts count="5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t&quot;$&quot;#,##0_);\(t&quot;$&quot;#,##0\)"/>
    <numFmt numFmtId="195" formatCode="t&quot;$&quot;#,##0_);[Red]\(t&quot;$&quot;#,##0\)"/>
    <numFmt numFmtId="196" formatCode="t&quot;$&quot;#,##0.00_);\(t&quot;$&quot;#,##0.00\)"/>
    <numFmt numFmtId="197" formatCode="t&quot;$&quot;#,##0.00_);[Red]\(t&quot;$&quot;#,##0.00\)"/>
    <numFmt numFmtId="198" formatCode="&quot;฿&quot;#,##0_);\(&quot;฿&quot;#,##0\)"/>
    <numFmt numFmtId="199" formatCode="&quot;฿&quot;#,##0_);[Red]\(&quot;฿&quot;#,##0\)"/>
    <numFmt numFmtId="200" formatCode="&quot;฿&quot;#,##0.00_);\(&quot;฿&quot;#,##0.00\)"/>
    <numFmt numFmtId="201" formatCode="&quot;฿&quot;#,##0.00_);[Red]\(&quot;฿&quot;#,##0.00\)"/>
    <numFmt numFmtId="202" formatCode="_(&quot;฿&quot;* #,##0_);_(&quot;฿&quot;* \(#,##0\);_(&quot;฿&quot;* &quot;-&quot;_);_(@_)"/>
    <numFmt numFmtId="203" formatCode="_(&quot;฿&quot;* #,##0.00_);_(&quot;฿&quot;* \(#,##0.00\);_(&quot;฿&quot;* &quot;-&quot;??_);_(@_)"/>
    <numFmt numFmtId="204" formatCode="t#,##0_);\(t#,##0\)"/>
    <numFmt numFmtId="205" formatCode="t#,##0_);[Red]\(t#,##0\)"/>
    <numFmt numFmtId="206" formatCode="_(&quot;฿&quot;* t#,##0_);_(&quot;฿&quot;* \(t#,##0\);_(&quot;฿&quot;* &quot;-&quot;_);_(@_)"/>
    <numFmt numFmtId="207" formatCode="d\ ดดดด\ &quot;พ.ศ.&quot;\ bbbb"/>
    <numFmt numFmtId="208" formatCode="ว\ ดดดด\ &quot;ค.ศ.&quot;\ คคคค"/>
    <numFmt numFmtId="209" formatCode="&quot;วันที่&quot;\ ว\ ดดดด\ ปปปป"/>
    <numFmt numFmtId="210" formatCode="d\ ดดด\ bb"/>
    <numFmt numFmtId="211" formatCode="ว\ ดดด\ ปป"/>
    <numFmt numFmtId="212" formatCode="วว/ดด/ปป"/>
    <numFmt numFmtId="213" formatCode="ชช:นน:ทท"/>
    <numFmt numFmtId="214" formatCode="ช\.นน\ &quot;น.&quot;"/>
    <numFmt numFmtId="215" formatCode="t0.00E+00"/>
    <numFmt numFmtId="216" formatCode="&quot;฿&quot;t#,##0_);\(&quot;฿&quot;t#,##0\)"/>
    <numFmt numFmtId="217" formatCode="&quot;฿&quot;t#,##0_);[Red]\(&quot;฿&quot;t#,##0\)"/>
    <numFmt numFmtId="218" formatCode="_-* #,##0.0_-;\-* #,##0.0_-;_-* &quot;-&quot;??_-;_-@_-"/>
    <numFmt numFmtId="219" formatCode="_-* #,##0_-;\-* #,##0_-;_-* &quot;-&quot;??_-;_-@_-"/>
    <numFmt numFmtId="220" formatCode="0.0"/>
    <numFmt numFmtId="221" formatCode="_-* #,##0.000_-;\-* #,##0.000_-;_-* &quot;-&quot;??_-;_-@_-"/>
    <numFmt numFmtId="222" formatCode="_-* #,##0.0000_-;\-* #,##0.0000_-;_-* &quot;-&quot;??_-;_-@_-"/>
    <numFmt numFmtId="223" formatCode="#,##0.0"/>
    <numFmt numFmtId="224" formatCode="#,##0.0;\-#,##0.0"/>
    <numFmt numFmtId="225" formatCode="_(* #,##0.0_);_(* \(#,##0.0\);_(* &quot;-&quot;??_);_(@_)"/>
    <numFmt numFmtId="226" formatCode="#,##0;[Red]#,##0"/>
    <numFmt numFmtId="227" formatCode="0.0;[Red]0.0"/>
    <numFmt numFmtId="228" formatCode="_-* #,##0.0_-;\-* #,##0.0_-;_-* &quot;-&quot;?_-;_-@_-"/>
  </numFmts>
  <fonts count="10">
    <font>
      <sz val="14"/>
      <name val="Cordia New"/>
      <family val="0"/>
    </font>
    <font>
      <sz val="14"/>
      <name val="JasmineUPC"/>
      <family val="1"/>
    </font>
    <font>
      <sz val="13"/>
      <name val="JasmineUPC"/>
      <family val="1"/>
    </font>
    <font>
      <sz val="14"/>
      <name val="Angsana New"/>
      <family val="1"/>
    </font>
    <font>
      <b/>
      <sz val="16"/>
      <name val="Angsana New"/>
      <family val="1"/>
    </font>
    <font>
      <sz val="16"/>
      <name val="Cordia New"/>
      <family val="2"/>
    </font>
    <font>
      <sz val="16"/>
      <name val="Angsana New"/>
      <family val="1"/>
    </font>
    <font>
      <u val="single"/>
      <sz val="16"/>
      <name val="Angsana New"/>
      <family val="1"/>
    </font>
    <font>
      <sz val="14"/>
      <name val="DilleniaUPC"/>
      <family val="1"/>
    </font>
    <font>
      <sz val="15"/>
      <name val="DilleniaUPC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6" fontId="6" fillId="0" borderId="4" xfId="0" applyNumberFormat="1" applyFont="1" applyBorder="1" applyAlignment="1">
      <alignment horizontal="center" vertical="center"/>
    </xf>
    <xf numFmtId="16" fontId="6" fillId="0" borderId="1" xfId="0" applyNumberFormat="1" applyFont="1" applyBorder="1" applyAlignment="1">
      <alignment horizontal="center" vertical="center"/>
    </xf>
    <xf numFmtId="17" fontId="6" fillId="0" borderId="4" xfId="0" applyNumberFormat="1" applyFont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3" fontId="4" fillId="0" borderId="6" xfId="15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3" fontId="4" fillId="0" borderId="4" xfId="15" applyFont="1" applyBorder="1" applyAlignment="1">
      <alignment horizontal="center" vertical="center"/>
    </xf>
    <xf numFmtId="43" fontId="6" fillId="0" borderId="6" xfId="15" applyFont="1" applyBorder="1" applyAlignment="1">
      <alignment vertical="center"/>
    </xf>
    <xf numFmtId="0" fontId="6" fillId="0" borderId="5" xfId="0" applyFont="1" applyBorder="1" applyAlignment="1">
      <alignment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43" fontId="6" fillId="0" borderId="7" xfId="15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Continuous" vertical="center"/>
    </xf>
    <xf numFmtId="0" fontId="6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6" xfId="0" applyFont="1" applyBorder="1" applyAlignment="1" quotePrefix="1">
      <alignment vertical="center"/>
    </xf>
    <xf numFmtId="0" fontId="6" fillId="0" borderId="7" xfId="0" applyFont="1" applyBorder="1" applyAlignment="1" quotePrefix="1">
      <alignment vertical="center"/>
    </xf>
    <xf numFmtId="0" fontId="6" fillId="0" borderId="6" xfId="0" applyFont="1" applyBorder="1" applyAlignment="1">
      <alignment horizontal="center" vertical="center"/>
    </xf>
    <xf numFmtId="43" fontId="4" fillId="0" borderId="7" xfId="15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8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center" textRotation="90"/>
    </xf>
    <xf numFmtId="0" fontId="4" fillId="0" borderId="7" xfId="0" applyFont="1" applyBorder="1" applyAlignment="1">
      <alignment horizontal="center" vertical="center"/>
    </xf>
    <xf numFmtId="43" fontId="6" fillId="0" borderId="7" xfId="15" applyFont="1" applyBorder="1" applyAlignment="1">
      <alignment horizontal="left" vertical="center"/>
    </xf>
    <xf numFmtId="43" fontId="6" fillId="0" borderId="5" xfId="15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10" xfId="0" applyFont="1" applyBorder="1" applyAlignment="1">
      <alignment vertical="center"/>
    </xf>
    <xf numFmtId="0" fontId="6" fillId="0" borderId="1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3" fillId="0" borderId="11" xfId="0" applyFont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3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12" xfId="0" applyFont="1" applyBorder="1" applyAlignment="1">
      <alignment/>
    </xf>
    <xf numFmtId="226" fontId="9" fillId="0" borderId="4" xfId="0" applyNumberFormat="1" applyFont="1" applyBorder="1" applyAlignment="1">
      <alignment horizontal="center" vertical="center"/>
    </xf>
    <xf numFmtId="226" fontId="9" fillId="0" borderId="5" xfId="0" applyNumberFormat="1" applyFont="1" applyBorder="1" applyAlignment="1">
      <alignment horizontal="center" vertical="center" wrapText="1"/>
    </xf>
    <xf numFmtId="226" fontId="9" fillId="0" borderId="0" xfId="0" applyNumberFormat="1" applyFont="1" applyAlignment="1">
      <alignment horizontal="right"/>
    </xf>
    <xf numFmtId="226" fontId="9" fillId="0" borderId="0" xfId="0" applyNumberFormat="1" applyFont="1" applyBorder="1" applyAlignment="1">
      <alignment horizontal="right" vertical="center"/>
    </xf>
    <xf numFmtId="227" fontId="9" fillId="0" borderId="8" xfId="0" applyNumberFormat="1" applyFont="1" applyBorder="1" applyAlignment="1">
      <alignment horizontal="center"/>
    </xf>
    <xf numFmtId="227" fontId="9" fillId="0" borderId="4" xfId="0" applyNumberFormat="1" applyFont="1" applyBorder="1" applyAlignment="1">
      <alignment horizontal="center"/>
    </xf>
    <xf numFmtId="227" fontId="9" fillId="0" borderId="5" xfId="0" applyNumberFormat="1" applyFont="1" applyBorder="1" applyAlignment="1">
      <alignment horizontal="center"/>
    </xf>
    <xf numFmtId="227" fontId="9" fillId="0" borderId="3" xfId="0" applyNumberFormat="1" applyFont="1" applyBorder="1" applyAlignment="1">
      <alignment horizontal="center"/>
    </xf>
    <xf numFmtId="227" fontId="9" fillId="0" borderId="0" xfId="0" applyNumberFormat="1" applyFont="1" applyAlignment="1">
      <alignment horizontal="right"/>
    </xf>
    <xf numFmtId="227" fontId="9" fillId="0" borderId="8" xfId="0" applyNumberFormat="1" applyFont="1" applyBorder="1" applyAlignment="1">
      <alignment horizontal="right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26" fontId="9" fillId="0" borderId="0" xfId="0" applyNumberFormat="1" applyFont="1" applyBorder="1" applyAlignment="1">
      <alignment horizontal="center" vertical="center" wrapText="1"/>
    </xf>
    <xf numFmtId="227" fontId="9" fillId="0" borderId="0" xfId="0" applyNumberFormat="1" applyFont="1" applyBorder="1" applyAlignment="1">
      <alignment horizontal="center"/>
    </xf>
    <xf numFmtId="218" fontId="9" fillId="0" borderId="0" xfId="15" applyNumberFormat="1" applyFont="1" applyAlignment="1">
      <alignment horizontal="right"/>
    </xf>
    <xf numFmtId="219" fontId="9" fillId="0" borderId="0" xfId="15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" fontId="6" fillId="0" borderId="13" xfId="0" applyNumberFormat="1" applyFont="1" applyBorder="1" applyAlignment="1">
      <alignment horizontal="center" vertical="center"/>
    </xf>
    <xf numFmtId="16" fontId="6" fillId="0" borderId="14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17" fontId="6" fillId="0" borderId="1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12</xdr:row>
      <xdr:rowOff>0</xdr:rowOff>
    </xdr:from>
    <xdr:to>
      <xdr:col>9</xdr:col>
      <xdr:colOff>161925</xdr:colOff>
      <xdr:row>12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 flipV="1">
          <a:off x="4314825" y="2724150"/>
          <a:ext cx="35528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409575</xdr:colOff>
      <xdr:row>3</xdr:row>
      <xdr:rowOff>66675</xdr:rowOff>
    </xdr:from>
    <xdr:to>
      <xdr:col>2</xdr:col>
      <xdr:colOff>342900</xdr:colOff>
      <xdr:row>5</xdr:row>
      <xdr:rowOff>152400</xdr:rowOff>
    </xdr:to>
    <xdr:sp>
      <xdr:nvSpPr>
        <xdr:cNvPr id="2" name="Text 2"/>
        <xdr:cNvSpPr txBox="1">
          <a:spLocks noChangeArrowheads="1"/>
        </xdr:cNvSpPr>
      </xdr:nvSpPr>
      <xdr:spPr>
        <a:xfrm>
          <a:off x="2171700" y="800100"/>
          <a:ext cx="6762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รวม
Total</a:t>
          </a:r>
        </a:p>
      </xdr:txBody>
    </xdr:sp>
    <xdr:clientData/>
  </xdr:twoCellAnchor>
  <xdr:twoCellAnchor>
    <xdr:from>
      <xdr:col>8</xdr:col>
      <xdr:colOff>200025</xdr:colOff>
      <xdr:row>3</xdr:row>
      <xdr:rowOff>0</xdr:rowOff>
    </xdr:from>
    <xdr:to>
      <xdr:col>9</xdr:col>
      <xdr:colOff>142875</xdr:colOff>
      <xdr:row>4</xdr:row>
      <xdr:rowOff>161925</xdr:rowOff>
    </xdr:to>
    <xdr:sp>
      <xdr:nvSpPr>
        <xdr:cNvPr id="3" name="Text 7"/>
        <xdr:cNvSpPr txBox="1">
          <a:spLocks noChangeArrowheads="1"/>
        </xdr:cNvSpPr>
      </xdr:nvSpPr>
      <xdr:spPr>
        <a:xfrm>
          <a:off x="7162800" y="733425"/>
          <a:ext cx="685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14</xdr:col>
      <xdr:colOff>180975</xdr:colOff>
      <xdr:row>3</xdr:row>
      <xdr:rowOff>0</xdr:rowOff>
    </xdr:from>
    <xdr:to>
      <xdr:col>15</xdr:col>
      <xdr:colOff>104775</xdr:colOff>
      <xdr:row>4</xdr:row>
      <xdr:rowOff>133350</xdr:rowOff>
    </xdr:to>
    <xdr:sp>
      <xdr:nvSpPr>
        <xdr:cNvPr id="4" name="Text 8"/>
        <xdr:cNvSpPr txBox="1">
          <a:spLocks noChangeArrowheads="1"/>
        </xdr:cNvSpPr>
      </xdr:nvSpPr>
      <xdr:spPr>
        <a:xfrm>
          <a:off x="11601450" y="733425"/>
          <a:ext cx="6667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4</xdr:row>
      <xdr:rowOff>133350</xdr:rowOff>
    </xdr:to>
    <xdr:sp>
      <xdr:nvSpPr>
        <xdr:cNvPr id="5" name="Text 9"/>
        <xdr:cNvSpPr txBox="1">
          <a:spLocks noChangeArrowheads="1"/>
        </xdr:cNvSpPr>
      </xdr:nvSpPr>
      <xdr:spPr>
        <a:xfrm>
          <a:off x="13649325" y="733425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Total</a:t>
          </a:r>
        </a:p>
      </xdr:txBody>
    </xdr:sp>
    <xdr:clientData/>
  </xdr:twoCellAnchor>
  <xdr:twoCellAnchor>
    <xdr:from>
      <xdr:col>17</xdr:col>
      <xdr:colOff>0</xdr:colOff>
      <xdr:row>15</xdr:row>
      <xdr:rowOff>28575</xdr:rowOff>
    </xdr:from>
    <xdr:to>
      <xdr:col>17</xdr:col>
      <xdr:colOff>0</xdr:colOff>
      <xdr:row>25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13649325" y="3352800"/>
          <a:ext cx="0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300" b="0" i="0" u="none" baseline="0"/>
            <a:t>Percent = (Col.20/Col.16) x 100</a:t>
          </a:r>
        </a:p>
      </xdr:txBody>
    </xdr:sp>
    <xdr:clientData/>
  </xdr:twoCellAnchor>
  <xdr:twoCellAnchor>
    <xdr:from>
      <xdr:col>17</xdr:col>
      <xdr:colOff>0</xdr:colOff>
      <xdr:row>15</xdr:row>
      <xdr:rowOff>57150</xdr:rowOff>
    </xdr:from>
    <xdr:to>
      <xdr:col>17</xdr:col>
      <xdr:colOff>0</xdr:colOff>
      <xdr:row>25</xdr:row>
      <xdr:rowOff>0</xdr:rowOff>
    </xdr:to>
    <xdr:sp>
      <xdr:nvSpPr>
        <xdr:cNvPr id="7" name="Text 19"/>
        <xdr:cNvSpPr txBox="1">
          <a:spLocks noChangeArrowheads="1"/>
        </xdr:cNvSpPr>
      </xdr:nvSpPr>
      <xdr:spPr>
        <a:xfrm>
          <a:off x="13649325" y="3381375"/>
          <a:ext cx="0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300" b="0" i="0" u="none" baseline="0"/>
            <a:t>Percent = (Col.24/Col.22) x 100</a:t>
          </a:r>
        </a:p>
      </xdr:txBody>
    </xdr:sp>
    <xdr:clientData/>
  </xdr:twoCellAnchor>
  <xdr:twoCellAnchor>
    <xdr:from>
      <xdr:col>17</xdr:col>
      <xdr:colOff>0</xdr:colOff>
      <xdr:row>15</xdr:row>
      <xdr:rowOff>114300</xdr:rowOff>
    </xdr:from>
    <xdr:to>
      <xdr:col>17</xdr:col>
      <xdr:colOff>0</xdr:colOff>
      <xdr:row>25</xdr:row>
      <xdr:rowOff>0</xdr:rowOff>
    </xdr:to>
    <xdr:sp>
      <xdr:nvSpPr>
        <xdr:cNvPr id="8" name="Text 20"/>
        <xdr:cNvSpPr txBox="1">
          <a:spLocks noChangeArrowheads="1"/>
        </xdr:cNvSpPr>
      </xdr:nvSpPr>
      <xdr:spPr>
        <a:xfrm>
          <a:off x="13649325" y="3438525"/>
          <a:ext cx="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300" b="0" i="0" u="none" baseline="0"/>
            <a:t>Percent = (Col.26/Col.22) x 100</a:t>
          </a:r>
        </a:p>
      </xdr:txBody>
    </xdr:sp>
    <xdr:clientData/>
  </xdr:twoCellAnchor>
  <xdr:twoCellAnchor>
    <xdr:from>
      <xdr:col>0</xdr:col>
      <xdr:colOff>28575</xdr:colOff>
      <xdr:row>5</xdr:row>
      <xdr:rowOff>0</xdr:rowOff>
    </xdr:from>
    <xdr:to>
      <xdr:col>0</xdr:col>
      <xdr:colOff>1495425</xdr:colOff>
      <xdr:row>6</xdr:row>
      <xdr:rowOff>47625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8575" y="1219200"/>
          <a:ext cx="14668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Cordia New"/>
              <a:ea typeface="Cordia New"/>
              <a:cs typeface="Cordia New"/>
            </a:rPr>
            <a:t>ภาคและขนาดของกิจการ</a:t>
          </a:r>
        </a:p>
      </xdr:txBody>
    </xdr:sp>
    <xdr:clientData/>
  </xdr:twoCellAnchor>
  <xdr:twoCellAnchor>
    <xdr:from>
      <xdr:col>17</xdr:col>
      <xdr:colOff>133350</xdr:colOff>
      <xdr:row>5</xdr:row>
      <xdr:rowOff>85725</xdr:rowOff>
    </xdr:from>
    <xdr:to>
      <xdr:col>17</xdr:col>
      <xdr:colOff>1847850</xdr:colOff>
      <xdr:row>6</xdr:row>
      <xdr:rowOff>161925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13782675" y="1304925"/>
          <a:ext cx="17145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/>
            <a:t>Region/Size of establishment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T52"/>
  <sheetViews>
    <sheetView zoomScale="75" zoomScaleNormal="75" workbookViewId="0" topLeftCell="A1">
      <selection activeCell="C40" sqref="C39:C40"/>
    </sheetView>
  </sheetViews>
  <sheetFormatPr defaultColWidth="9.140625" defaultRowHeight="21.75"/>
  <cols>
    <col min="1" max="1" width="26.421875" style="19" customWidth="1"/>
    <col min="2" max="17" width="11.140625" style="19" customWidth="1"/>
    <col min="18" max="18" width="31.28125" style="19" customWidth="1"/>
    <col min="19" max="19" width="11.140625" style="19" customWidth="1"/>
    <col min="20" max="16384" width="9.00390625" style="19" customWidth="1"/>
  </cols>
  <sheetData>
    <row r="1" ht="23.25">
      <c r="A1" s="19" t="s">
        <v>2</v>
      </c>
    </row>
    <row r="2" ht="16.5" customHeight="1">
      <c r="A2" s="22" t="s">
        <v>12</v>
      </c>
    </row>
    <row r="3" spans="1:19" ht="18" customHeight="1">
      <c r="A3" s="22"/>
      <c r="P3" s="87"/>
      <c r="Q3" s="87"/>
      <c r="R3" s="23"/>
      <c r="S3" s="23"/>
    </row>
    <row r="4" spans="1:20" ht="16.5" customHeight="1">
      <c r="A4" s="33"/>
      <c r="B4" s="52"/>
      <c r="C4" s="32"/>
      <c r="D4" s="84" t="s">
        <v>0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6"/>
      <c r="R4" s="33"/>
      <c r="T4" s="21"/>
    </row>
    <row r="5" spans="1:19" ht="21.75" customHeight="1">
      <c r="A5" s="12"/>
      <c r="B5" s="51"/>
      <c r="C5" s="34"/>
      <c r="D5" s="81" t="s">
        <v>38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3"/>
      <c r="R5" s="25"/>
      <c r="S5" s="21"/>
    </row>
    <row r="6" spans="1:19" ht="21.75" customHeight="1">
      <c r="A6" s="12"/>
      <c r="B6" s="35"/>
      <c r="C6" s="36"/>
      <c r="D6" s="88" t="s">
        <v>31</v>
      </c>
      <c r="E6" s="89"/>
      <c r="F6" s="90" t="s">
        <v>36</v>
      </c>
      <c r="G6" s="91"/>
      <c r="H6" s="92" t="s">
        <v>37</v>
      </c>
      <c r="I6" s="93"/>
      <c r="J6" s="88" t="s">
        <v>32</v>
      </c>
      <c r="K6" s="89"/>
      <c r="L6" s="88" t="s">
        <v>33</v>
      </c>
      <c r="M6" s="89"/>
      <c r="N6" s="88" t="s">
        <v>34</v>
      </c>
      <c r="O6" s="89"/>
      <c r="P6" s="94" t="s">
        <v>3</v>
      </c>
      <c r="Q6" s="95"/>
      <c r="R6" s="12"/>
      <c r="S6" s="37"/>
    </row>
    <row r="7" spans="1:19" ht="21.75" customHeight="1">
      <c r="A7" s="12"/>
      <c r="B7" s="5" t="s">
        <v>13</v>
      </c>
      <c r="C7" s="24" t="s">
        <v>14</v>
      </c>
      <c r="D7" s="5" t="s">
        <v>13</v>
      </c>
      <c r="E7" s="2" t="s">
        <v>14</v>
      </c>
      <c r="F7" s="6" t="s">
        <v>13</v>
      </c>
      <c r="G7" s="7" t="s">
        <v>14</v>
      </c>
      <c r="H7" s="8" t="s">
        <v>13</v>
      </c>
      <c r="I7" s="9" t="s">
        <v>14</v>
      </c>
      <c r="J7" s="5" t="s">
        <v>13</v>
      </c>
      <c r="K7" s="2" t="s">
        <v>14</v>
      </c>
      <c r="L7" s="5" t="s">
        <v>13</v>
      </c>
      <c r="M7" s="2" t="s">
        <v>14</v>
      </c>
      <c r="N7" s="5" t="s">
        <v>13</v>
      </c>
      <c r="O7" s="2" t="s">
        <v>14</v>
      </c>
      <c r="P7" s="54" t="s">
        <v>13</v>
      </c>
      <c r="Q7" s="53" t="s">
        <v>14</v>
      </c>
      <c r="R7" s="12"/>
      <c r="S7" s="37"/>
    </row>
    <row r="8" spans="1:19" ht="19.5" customHeight="1">
      <c r="A8" s="10"/>
      <c r="B8" s="10" t="s">
        <v>26</v>
      </c>
      <c r="C8" s="10" t="s">
        <v>27</v>
      </c>
      <c r="D8" s="10" t="s">
        <v>26</v>
      </c>
      <c r="E8" s="10" t="s">
        <v>27</v>
      </c>
      <c r="F8" s="10" t="s">
        <v>26</v>
      </c>
      <c r="G8" s="10" t="s">
        <v>27</v>
      </c>
      <c r="H8" s="10" t="s">
        <v>26</v>
      </c>
      <c r="I8" s="10" t="s">
        <v>27</v>
      </c>
      <c r="J8" s="10" t="s">
        <v>26</v>
      </c>
      <c r="K8" s="10" t="s">
        <v>27</v>
      </c>
      <c r="L8" s="10" t="s">
        <v>26</v>
      </c>
      <c r="M8" s="10" t="s">
        <v>27</v>
      </c>
      <c r="N8" s="10" t="s">
        <v>26</v>
      </c>
      <c r="O8" s="10" t="s">
        <v>27</v>
      </c>
      <c r="P8" s="10" t="s">
        <v>26</v>
      </c>
      <c r="Q8" s="10" t="s">
        <v>27</v>
      </c>
      <c r="R8" s="10"/>
      <c r="S8" s="38"/>
    </row>
    <row r="9" spans="1:19" s="1" customFormat="1" ht="8.25" customHeight="1">
      <c r="A9" s="55">
        <v>1</v>
      </c>
      <c r="B9" s="55" t="s">
        <v>28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5">
        <v>8</v>
      </c>
      <c r="I9" s="55">
        <v>9</v>
      </c>
      <c r="J9" s="55">
        <v>10</v>
      </c>
      <c r="K9" s="55">
        <v>11</v>
      </c>
      <c r="L9" s="55">
        <v>12</v>
      </c>
      <c r="M9" s="55">
        <v>13</v>
      </c>
      <c r="N9" s="55">
        <v>14</v>
      </c>
      <c r="O9" s="55">
        <v>15</v>
      </c>
      <c r="P9" s="55">
        <v>16</v>
      </c>
      <c r="Q9" s="55">
        <v>17</v>
      </c>
      <c r="R9" s="55">
        <v>18</v>
      </c>
      <c r="S9" s="56"/>
    </row>
    <row r="10" spans="1:19" s="23" customFormat="1" ht="15.75" customHeight="1">
      <c r="A10" s="11" t="s">
        <v>15</v>
      </c>
      <c r="B10" s="12" t="s">
        <v>39</v>
      </c>
      <c r="C10" s="39">
        <v>100</v>
      </c>
      <c r="D10" s="12" t="s">
        <v>39</v>
      </c>
      <c r="E10" s="5" t="s">
        <v>16</v>
      </c>
      <c r="F10" s="12" t="s">
        <v>39</v>
      </c>
      <c r="G10" s="5" t="s">
        <v>16</v>
      </c>
      <c r="H10" s="12" t="s">
        <v>39</v>
      </c>
      <c r="I10" s="5" t="s">
        <v>16</v>
      </c>
      <c r="J10" s="12" t="s">
        <v>39</v>
      </c>
      <c r="K10" s="5" t="s">
        <v>16</v>
      </c>
      <c r="L10" s="12" t="s">
        <v>39</v>
      </c>
      <c r="M10" s="5" t="s">
        <v>16</v>
      </c>
      <c r="N10" s="12" t="s">
        <v>39</v>
      </c>
      <c r="O10" s="5" t="s">
        <v>16</v>
      </c>
      <c r="P10" s="12" t="s">
        <v>39</v>
      </c>
      <c r="Q10" s="5" t="s">
        <v>16</v>
      </c>
      <c r="R10" s="13" t="s">
        <v>29</v>
      </c>
      <c r="S10" s="38"/>
    </row>
    <row r="11" spans="1:19" ht="15.75" customHeight="1">
      <c r="A11" s="14"/>
      <c r="B11" s="15"/>
      <c r="C11" s="16"/>
      <c r="D11" s="10"/>
      <c r="E11" s="10"/>
      <c r="F11" s="10"/>
      <c r="G11" s="10"/>
      <c r="H11" s="10"/>
      <c r="I11" s="10"/>
      <c r="J11" s="10"/>
      <c r="K11" s="17"/>
      <c r="L11" s="10"/>
      <c r="M11" s="10"/>
      <c r="N11" s="10"/>
      <c r="O11" s="10"/>
      <c r="P11" s="10"/>
      <c r="Q11" s="17"/>
      <c r="R11" s="18"/>
      <c r="S11" s="40"/>
    </row>
    <row r="12" spans="1:19" ht="15.75" customHeight="1">
      <c r="A12" s="28"/>
      <c r="B12" s="30"/>
      <c r="C12" s="40"/>
      <c r="D12" s="38"/>
      <c r="E12" s="38"/>
      <c r="F12" s="38"/>
      <c r="G12" s="38"/>
      <c r="H12" s="38"/>
      <c r="I12" s="38"/>
      <c r="J12" s="38"/>
      <c r="K12" s="41"/>
      <c r="L12" s="38"/>
      <c r="M12" s="38"/>
      <c r="N12" s="38"/>
      <c r="O12" s="38"/>
      <c r="P12" s="38"/>
      <c r="Q12" s="42"/>
      <c r="R12" s="29"/>
      <c r="S12" s="41"/>
    </row>
    <row r="13" spans="1:19" ht="15.75" customHeight="1">
      <c r="A13" s="30"/>
      <c r="B13" s="30"/>
      <c r="C13" s="41"/>
      <c r="D13" s="38"/>
      <c r="E13" s="38"/>
      <c r="F13" s="38"/>
      <c r="G13" s="38"/>
      <c r="H13" s="38"/>
      <c r="I13" s="38"/>
      <c r="J13" s="38"/>
      <c r="K13" s="41"/>
      <c r="L13" s="38"/>
      <c r="M13" s="38"/>
      <c r="N13" s="38"/>
      <c r="O13" s="38"/>
      <c r="P13" s="38"/>
      <c r="Q13" s="42"/>
      <c r="R13" s="12"/>
      <c r="S13" s="41"/>
    </row>
    <row r="14" spans="1:19" ht="15.75" customHeight="1">
      <c r="A14" s="25"/>
      <c r="B14" s="30"/>
      <c r="J14" s="38"/>
      <c r="K14" s="40"/>
      <c r="L14" s="38"/>
      <c r="M14" s="38"/>
      <c r="N14" s="38"/>
      <c r="O14" s="38"/>
      <c r="P14" s="38"/>
      <c r="Q14" s="43"/>
      <c r="R14" s="25"/>
      <c r="S14" s="40"/>
    </row>
    <row r="15" spans="1:19" ht="15.75" customHeight="1">
      <c r="A15" s="12"/>
      <c r="B15" s="30"/>
      <c r="K15" s="21"/>
      <c r="L15" s="21"/>
      <c r="M15" s="21"/>
      <c r="N15" s="21"/>
      <c r="O15" s="21"/>
      <c r="P15" s="21"/>
      <c r="Q15" s="27"/>
      <c r="R15" s="12" t="s">
        <v>18</v>
      </c>
      <c r="S15" s="21"/>
    </row>
    <row r="16" spans="1:19" ht="15.75" customHeight="1">
      <c r="A16" s="12" t="s">
        <v>4</v>
      </c>
      <c r="B16" s="30"/>
      <c r="I16" s="41" t="s">
        <v>35</v>
      </c>
      <c r="K16" s="21"/>
      <c r="L16" s="21"/>
      <c r="M16" s="20"/>
      <c r="N16" s="21"/>
      <c r="O16" s="44"/>
      <c r="P16" s="21"/>
      <c r="Q16" s="27"/>
      <c r="R16" s="29"/>
      <c r="S16" s="21"/>
    </row>
    <row r="17" spans="1:19" ht="15.75" customHeight="1">
      <c r="A17" s="29"/>
      <c r="B17" s="26"/>
      <c r="I17" s="41"/>
      <c r="J17" s="38"/>
      <c r="K17" s="38"/>
      <c r="L17" s="38"/>
      <c r="M17" s="38"/>
      <c r="N17" s="38"/>
      <c r="O17" s="21"/>
      <c r="P17" s="21"/>
      <c r="Q17" s="27"/>
      <c r="R17" s="29"/>
      <c r="S17" s="21"/>
    </row>
    <row r="18" spans="1:19" ht="15.75" customHeight="1">
      <c r="A18" s="29"/>
      <c r="B18" s="26"/>
      <c r="H18" s="41"/>
      <c r="I18" s="21" t="s">
        <v>11</v>
      </c>
      <c r="J18" s="21"/>
      <c r="K18" s="21"/>
      <c r="L18" s="21"/>
      <c r="M18" s="21"/>
      <c r="N18" s="21"/>
      <c r="O18" s="21"/>
      <c r="P18" s="21"/>
      <c r="Q18" s="27"/>
      <c r="R18" s="29"/>
      <c r="S18" s="21"/>
    </row>
    <row r="19" spans="1:19" ht="15.75" customHeight="1">
      <c r="A19" s="18"/>
      <c r="B19" s="26"/>
      <c r="H19" s="40"/>
      <c r="I19" s="21" t="s">
        <v>5</v>
      </c>
      <c r="J19" s="45"/>
      <c r="K19" s="21"/>
      <c r="L19" s="44"/>
      <c r="M19" s="21"/>
      <c r="N19" s="21"/>
      <c r="O19" s="21"/>
      <c r="P19" s="21"/>
      <c r="Q19" s="27"/>
      <c r="R19" s="18"/>
      <c r="S19" s="21"/>
    </row>
    <row r="20" spans="1:19" ht="15" customHeight="1">
      <c r="A20" s="18"/>
      <c r="B20" s="26"/>
      <c r="H20" s="21"/>
      <c r="I20" s="21" t="s">
        <v>19</v>
      </c>
      <c r="J20" s="21"/>
      <c r="K20" s="21"/>
      <c r="L20" s="21"/>
      <c r="M20" s="21"/>
      <c r="N20" s="21"/>
      <c r="O20" s="21"/>
      <c r="P20" s="21"/>
      <c r="Q20" s="27"/>
      <c r="R20" s="18"/>
      <c r="S20" s="21"/>
    </row>
    <row r="21" spans="1:19" ht="15" customHeight="1">
      <c r="A21" s="18"/>
      <c r="B21" s="26"/>
      <c r="H21" s="21"/>
      <c r="I21" s="21"/>
      <c r="J21" s="21" t="s">
        <v>40</v>
      </c>
      <c r="L21" s="21"/>
      <c r="M21" s="21"/>
      <c r="N21" s="21"/>
      <c r="O21" s="21"/>
      <c r="P21" s="21"/>
      <c r="Q21" s="27"/>
      <c r="R21" s="18"/>
      <c r="S21" s="21"/>
    </row>
    <row r="22" spans="1:19" ht="15" customHeight="1">
      <c r="A22" s="18"/>
      <c r="B22" s="26"/>
      <c r="H22" s="21"/>
      <c r="I22" s="21"/>
      <c r="J22" s="21" t="s">
        <v>41</v>
      </c>
      <c r="L22" s="44"/>
      <c r="M22" s="21"/>
      <c r="N22" s="21"/>
      <c r="O22" s="21"/>
      <c r="P22" s="21"/>
      <c r="Q22" s="27"/>
      <c r="R22" s="18"/>
      <c r="S22" s="21"/>
    </row>
    <row r="23" spans="1:19" ht="15" customHeight="1">
      <c r="A23" s="31"/>
      <c r="B23" s="26"/>
      <c r="H23" s="21"/>
      <c r="I23" s="21"/>
      <c r="J23" s="21" t="s">
        <v>20</v>
      </c>
      <c r="L23" s="46"/>
      <c r="M23" s="21"/>
      <c r="N23" s="21"/>
      <c r="O23" s="21"/>
      <c r="P23" s="21"/>
      <c r="Q23" s="27"/>
      <c r="R23" s="31"/>
      <c r="S23" s="21"/>
    </row>
    <row r="24" spans="1:19" ht="15" customHeight="1">
      <c r="A24" s="31"/>
      <c r="B24" s="26"/>
      <c r="H24" s="21"/>
      <c r="I24" s="21"/>
      <c r="J24" s="21" t="s">
        <v>21</v>
      </c>
      <c r="L24" s="21"/>
      <c r="M24" s="21"/>
      <c r="N24" s="21"/>
      <c r="O24" s="21"/>
      <c r="P24" s="21"/>
      <c r="Q24" s="27"/>
      <c r="R24" s="31"/>
      <c r="S24" s="21"/>
    </row>
    <row r="25" spans="1:19" ht="15" customHeight="1">
      <c r="A25" s="31"/>
      <c r="B25" s="26"/>
      <c r="H25" s="21"/>
      <c r="I25" s="21"/>
      <c r="J25" s="21" t="s">
        <v>1</v>
      </c>
      <c r="L25" s="21"/>
      <c r="M25" s="21"/>
      <c r="N25" s="21"/>
      <c r="O25" s="21"/>
      <c r="P25" s="21"/>
      <c r="Q25" s="27"/>
      <c r="R25" s="31"/>
      <c r="S25" s="21"/>
    </row>
    <row r="26" spans="1:19" ht="15" customHeight="1">
      <c r="A26" s="18"/>
      <c r="B26" s="26"/>
      <c r="H26" s="21"/>
      <c r="I26" s="21"/>
      <c r="J26" s="21"/>
      <c r="K26" s="21"/>
      <c r="L26" s="21"/>
      <c r="M26" s="21"/>
      <c r="N26" s="21"/>
      <c r="O26" s="21"/>
      <c r="P26" s="21"/>
      <c r="Q26" s="27"/>
      <c r="R26" s="18"/>
      <c r="S26" s="21"/>
    </row>
    <row r="27" spans="1:19" ht="15" customHeight="1">
      <c r="A27" s="47"/>
      <c r="B27" s="26"/>
      <c r="H27" s="21"/>
      <c r="I27" s="21" t="s">
        <v>30</v>
      </c>
      <c r="J27" s="21"/>
      <c r="K27" s="21"/>
      <c r="L27" s="21"/>
      <c r="M27" s="21"/>
      <c r="N27" s="21"/>
      <c r="O27" s="21"/>
      <c r="P27" s="21"/>
      <c r="Q27" s="27"/>
      <c r="R27" s="47"/>
      <c r="S27" s="21"/>
    </row>
    <row r="28" spans="1:19" ht="15" customHeight="1">
      <c r="A28" s="47"/>
      <c r="B28" s="2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7"/>
      <c r="R28" s="47"/>
      <c r="S28" s="21"/>
    </row>
    <row r="29" spans="1:19" ht="15" customHeight="1">
      <c r="A29" s="47"/>
      <c r="B29" s="26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7"/>
      <c r="R29" s="47"/>
      <c r="S29" s="21"/>
    </row>
    <row r="30" spans="1:19" ht="15" customHeight="1">
      <c r="A30" s="18"/>
      <c r="B30" s="2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7"/>
      <c r="R30" s="18"/>
      <c r="S30" s="21"/>
    </row>
    <row r="31" spans="1:19" ht="15" customHeight="1">
      <c r="A31" s="48"/>
      <c r="B31" s="2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7"/>
      <c r="R31" s="48"/>
      <c r="S31" s="21"/>
    </row>
    <row r="32" spans="1:19" ht="15" customHeight="1">
      <c r="A32" s="18"/>
      <c r="B32" s="2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7"/>
      <c r="R32" s="18"/>
      <c r="S32" s="21"/>
    </row>
    <row r="33" spans="1:19" ht="15" customHeight="1">
      <c r="A33" s="47"/>
      <c r="B33" s="2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7"/>
      <c r="R33" s="47"/>
      <c r="S33" s="21"/>
    </row>
    <row r="34" spans="1:19" ht="15" customHeight="1">
      <c r="A34" s="47"/>
      <c r="B34" s="2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7"/>
      <c r="R34" s="47"/>
      <c r="S34" s="21"/>
    </row>
    <row r="35" spans="1:19" ht="15" customHeight="1">
      <c r="A35" s="47"/>
      <c r="B35" s="2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7"/>
      <c r="R35" s="47"/>
      <c r="S35" s="21"/>
    </row>
    <row r="36" spans="1:19" ht="15" customHeight="1">
      <c r="A36" s="47"/>
      <c r="B36" s="26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7"/>
      <c r="R36" s="47"/>
      <c r="S36" s="21"/>
    </row>
    <row r="37" spans="1:19" ht="15" customHeight="1">
      <c r="A37" s="47"/>
      <c r="B37" s="2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7"/>
      <c r="R37" s="47"/>
      <c r="S37" s="21"/>
    </row>
    <row r="38" spans="1:19" ht="15" customHeight="1">
      <c r="A38" s="47"/>
      <c r="B38" s="2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7"/>
      <c r="R38" s="47"/>
      <c r="S38" s="21"/>
    </row>
    <row r="39" spans="1:19" ht="15" customHeight="1">
      <c r="A39" s="47"/>
      <c r="B39" s="2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7"/>
      <c r="R39" s="47"/>
      <c r="S39" s="21"/>
    </row>
    <row r="40" spans="1:19" ht="15" customHeight="1">
      <c r="A40" s="47"/>
      <c r="B40" s="2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7"/>
      <c r="R40" s="47"/>
      <c r="S40" s="21"/>
    </row>
    <row r="41" spans="1:19" ht="15" customHeight="1">
      <c r="A41" s="47"/>
      <c r="B41" s="26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7"/>
      <c r="R41" s="47"/>
      <c r="S41" s="21"/>
    </row>
    <row r="42" spans="1:19" ht="15" customHeight="1">
      <c r="A42" s="47"/>
      <c r="B42" s="2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7"/>
      <c r="R42" s="47"/>
      <c r="S42" s="21"/>
    </row>
    <row r="43" spans="1:19" ht="15" customHeight="1">
      <c r="A43" s="47"/>
      <c r="B43" s="2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7"/>
      <c r="R43" s="47"/>
      <c r="S43" s="21"/>
    </row>
    <row r="44" spans="1:19" ht="15" customHeight="1">
      <c r="A44" s="47"/>
      <c r="B44" s="2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7"/>
      <c r="R44" s="47"/>
      <c r="S44" s="21"/>
    </row>
    <row r="45" spans="1:19" ht="15" customHeight="1">
      <c r="A45" s="47"/>
      <c r="B45" s="2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7"/>
      <c r="R45" s="47"/>
      <c r="S45" s="21"/>
    </row>
    <row r="46" spans="1:19" ht="18" customHeight="1">
      <c r="A46" s="47"/>
      <c r="B46" s="2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7"/>
      <c r="R46" s="47"/>
      <c r="S46" s="21"/>
    </row>
    <row r="47" spans="1:19" ht="15" customHeight="1">
      <c r="A47" s="47"/>
      <c r="B47" s="26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7"/>
      <c r="R47" s="47"/>
      <c r="S47" s="21"/>
    </row>
    <row r="48" spans="1:19" ht="15" customHeight="1">
      <c r="A48" s="47"/>
      <c r="B48" s="26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7"/>
      <c r="R48" s="47"/>
      <c r="S48" s="21"/>
    </row>
    <row r="49" spans="1:19" ht="15" customHeight="1">
      <c r="A49" s="47"/>
      <c r="B49" s="26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7"/>
      <c r="R49" s="47"/>
      <c r="S49" s="21"/>
    </row>
    <row r="50" spans="1:19" ht="15" customHeight="1">
      <c r="A50" s="47"/>
      <c r="B50" s="26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7"/>
      <c r="R50" s="47"/>
      <c r="S50" s="21"/>
    </row>
    <row r="51" spans="1:19" ht="15" customHeight="1">
      <c r="A51" s="18"/>
      <c r="B51" s="26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7"/>
      <c r="R51" s="18"/>
      <c r="S51" s="21"/>
    </row>
    <row r="52" spans="1:19" ht="9.75" customHeight="1">
      <c r="A52" s="49"/>
      <c r="B52" s="5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4"/>
      <c r="R52" s="49"/>
      <c r="S52" s="21"/>
    </row>
  </sheetData>
  <mergeCells count="10">
    <mergeCell ref="D5:Q5"/>
    <mergeCell ref="D4:Q4"/>
    <mergeCell ref="P3:Q3"/>
    <mergeCell ref="D6:E6"/>
    <mergeCell ref="F6:G6"/>
    <mergeCell ref="H6:I6"/>
    <mergeCell ref="J6:K6"/>
    <mergeCell ref="L6:M6"/>
    <mergeCell ref="N6:O6"/>
    <mergeCell ref="P6:Q6"/>
  </mergeCells>
  <printOptions/>
  <pageMargins left="0.7874015748031497" right="0.1968503937007874" top="0.984251968503937" bottom="0.3937007874015748" header="0.5118110236220472" footer="0.5118110236220472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showGridLines="0" tabSelected="1" zoomScale="75" zoomScaleNormal="75" workbookViewId="0" topLeftCell="A1">
      <selection activeCell="A13" sqref="A13"/>
    </sheetView>
  </sheetViews>
  <sheetFormatPr defaultColWidth="9.140625" defaultRowHeight="21.75"/>
  <cols>
    <col min="1" max="1" width="41.7109375" style="59" customWidth="1"/>
    <col min="2" max="2" width="9.28125" style="65" customWidth="1"/>
    <col min="3" max="3" width="9.28125" style="71" customWidth="1"/>
    <col min="4" max="4" width="9.28125" style="65" customWidth="1"/>
    <col min="5" max="5" width="9.28125" style="71" customWidth="1"/>
    <col min="6" max="6" width="9.28125" style="65" customWidth="1"/>
    <col min="7" max="7" width="9.28125" style="71" customWidth="1"/>
    <col min="8" max="8" width="9.28125" style="65" customWidth="1"/>
    <col min="9" max="9" width="9.28125" style="71" customWidth="1"/>
    <col min="10" max="10" width="13.7109375" style="65" customWidth="1"/>
    <col min="11" max="11" width="13.7109375" style="71" customWidth="1"/>
    <col min="12" max="12" width="42.7109375" style="59" customWidth="1"/>
    <col min="13" max="16384" width="9.140625" style="59" customWidth="1"/>
  </cols>
  <sheetData>
    <row r="1" ht="21.75">
      <c r="A1" s="59" t="s">
        <v>162</v>
      </c>
    </row>
    <row r="2" ht="21.75">
      <c r="A2" s="59" t="s">
        <v>163</v>
      </c>
    </row>
    <row r="3" ht="12" customHeight="1"/>
    <row r="4" spans="1:12" ht="21.75">
      <c r="A4" s="74"/>
      <c r="B4" s="96"/>
      <c r="C4" s="97"/>
      <c r="D4" s="96" t="s">
        <v>98</v>
      </c>
      <c r="E4" s="102"/>
      <c r="F4" s="102"/>
      <c r="G4" s="102"/>
      <c r="H4" s="102"/>
      <c r="I4" s="102"/>
      <c r="J4" s="102"/>
      <c r="K4" s="97"/>
      <c r="L4" s="62"/>
    </row>
    <row r="5" spans="1:12" ht="21.75">
      <c r="A5" s="58"/>
      <c r="B5" s="100" t="s">
        <v>15</v>
      </c>
      <c r="C5" s="101"/>
      <c r="D5" s="98" t="s">
        <v>99</v>
      </c>
      <c r="E5" s="103"/>
      <c r="F5" s="103"/>
      <c r="G5" s="103"/>
      <c r="H5" s="103"/>
      <c r="I5" s="103"/>
      <c r="J5" s="103"/>
      <c r="K5" s="99"/>
      <c r="L5" s="75"/>
    </row>
    <row r="6" spans="1:12" ht="21.75">
      <c r="A6" s="58" t="s">
        <v>6</v>
      </c>
      <c r="B6" s="100" t="s">
        <v>29</v>
      </c>
      <c r="C6" s="101"/>
      <c r="D6" s="96" t="s">
        <v>7</v>
      </c>
      <c r="E6" s="97"/>
      <c r="F6" s="96" t="s">
        <v>8</v>
      </c>
      <c r="G6" s="97"/>
      <c r="H6" s="96" t="s">
        <v>9</v>
      </c>
      <c r="I6" s="97"/>
      <c r="J6" s="96" t="s">
        <v>10</v>
      </c>
      <c r="K6" s="97"/>
      <c r="L6" s="57" t="s">
        <v>25</v>
      </c>
    </row>
    <row r="7" spans="1:12" ht="21.75">
      <c r="A7" s="58" t="s">
        <v>43</v>
      </c>
      <c r="B7" s="66"/>
      <c r="C7" s="72"/>
      <c r="D7" s="98" t="s">
        <v>22</v>
      </c>
      <c r="E7" s="99"/>
      <c r="F7" s="98" t="s">
        <v>23</v>
      </c>
      <c r="G7" s="99"/>
      <c r="H7" s="98" t="s">
        <v>24</v>
      </c>
      <c r="I7" s="99"/>
      <c r="J7" s="98" t="s">
        <v>42</v>
      </c>
      <c r="K7" s="99"/>
      <c r="L7" s="57" t="s">
        <v>45</v>
      </c>
    </row>
    <row r="8" spans="1:12" ht="21.75">
      <c r="A8" s="58" t="s">
        <v>44</v>
      </c>
      <c r="B8" s="63" t="s">
        <v>13</v>
      </c>
      <c r="C8" s="68" t="s">
        <v>14</v>
      </c>
      <c r="D8" s="63" t="s">
        <v>13</v>
      </c>
      <c r="E8" s="67" t="s">
        <v>14</v>
      </c>
      <c r="F8" s="63" t="s">
        <v>13</v>
      </c>
      <c r="G8" s="67" t="s">
        <v>14</v>
      </c>
      <c r="H8" s="63" t="s">
        <v>13</v>
      </c>
      <c r="I8" s="67" t="s">
        <v>14</v>
      </c>
      <c r="J8" s="63" t="s">
        <v>13</v>
      </c>
      <c r="K8" s="67" t="s">
        <v>14</v>
      </c>
      <c r="L8" s="57" t="s">
        <v>44</v>
      </c>
    </row>
    <row r="9" spans="1:12" ht="21.75">
      <c r="A9" s="60"/>
      <c r="B9" s="64" t="s">
        <v>17</v>
      </c>
      <c r="C9" s="69" t="s">
        <v>27</v>
      </c>
      <c r="D9" s="64" t="s">
        <v>17</v>
      </c>
      <c r="E9" s="70" t="s">
        <v>27</v>
      </c>
      <c r="F9" s="64" t="s">
        <v>17</v>
      </c>
      <c r="G9" s="70" t="s">
        <v>27</v>
      </c>
      <c r="H9" s="64" t="s">
        <v>17</v>
      </c>
      <c r="I9" s="70" t="s">
        <v>27</v>
      </c>
      <c r="J9" s="64" t="s">
        <v>17</v>
      </c>
      <c r="K9" s="70" t="s">
        <v>27</v>
      </c>
      <c r="L9" s="61"/>
    </row>
    <row r="10" spans="1:12" ht="12" customHeight="1">
      <c r="A10" s="75"/>
      <c r="B10" s="76"/>
      <c r="C10" s="77"/>
      <c r="D10" s="76"/>
      <c r="E10" s="77"/>
      <c r="F10" s="76"/>
      <c r="G10" s="77"/>
      <c r="H10" s="76"/>
      <c r="I10" s="77"/>
      <c r="J10" s="76"/>
      <c r="K10" s="77"/>
      <c r="L10" s="75"/>
    </row>
    <row r="11" spans="1:12" ht="21.75">
      <c r="A11" s="59" t="s">
        <v>46</v>
      </c>
      <c r="B11" s="79">
        <f>SUM(B12,B29,B90,B92)</f>
        <v>5451.1</v>
      </c>
      <c r="C11" s="78">
        <f>SUM(E11,G11,I11,K11)</f>
        <v>99.99999999999999</v>
      </c>
      <c r="D11" s="79">
        <f>SUM(D12,D29,D90,D92)</f>
        <v>57</v>
      </c>
      <c r="E11" s="78">
        <f>D11*100/$B11</f>
        <v>1.0456605088881143</v>
      </c>
      <c r="F11" s="79">
        <f>SUM(F12,F29,F90,F92)</f>
        <v>95</v>
      </c>
      <c r="G11" s="78">
        <f>F11*100/$B11</f>
        <v>1.7427675148135238</v>
      </c>
      <c r="H11" s="79">
        <f>SUM(H12,H29,H90,H92)</f>
        <v>36.1</v>
      </c>
      <c r="I11" s="78">
        <f>H11*100/$B11</f>
        <v>0.662251655629139</v>
      </c>
      <c r="J11" s="79">
        <f>SUM(J12,J29,J90,J92)</f>
        <v>5263</v>
      </c>
      <c r="K11" s="78">
        <f>J11*100/$B11</f>
        <v>96.54932032066921</v>
      </c>
      <c r="L11" s="59" t="s">
        <v>47</v>
      </c>
    </row>
    <row r="12" spans="1:12" ht="21.75">
      <c r="A12" s="59" t="s">
        <v>48</v>
      </c>
      <c r="B12" s="79">
        <f>SUM(B13:B27)</f>
        <v>4070</v>
      </c>
      <c r="C12" s="78">
        <f>SUM(E12,G12,I12,K12)</f>
        <v>100</v>
      </c>
      <c r="D12" s="79">
        <f>SUM(D13:D27)</f>
        <v>48</v>
      </c>
      <c r="E12" s="78">
        <f>D12*100/$B12</f>
        <v>1.1793611793611793</v>
      </c>
      <c r="F12" s="79">
        <f>SUM(F13:F27)</f>
        <v>82</v>
      </c>
      <c r="G12" s="78">
        <f>F12*100/$B12</f>
        <v>2.0147420147420148</v>
      </c>
      <c r="H12" s="79">
        <f>SUM(H13:H27)</f>
        <v>26</v>
      </c>
      <c r="I12" s="78">
        <f>H12*100/$B12</f>
        <v>0.6388206388206388</v>
      </c>
      <c r="J12" s="79">
        <f>SUM(J13:J27)</f>
        <v>3914</v>
      </c>
      <c r="K12" s="78">
        <f>J12*100/$B12</f>
        <v>96.16707616707616</v>
      </c>
      <c r="L12" s="73" t="s">
        <v>49</v>
      </c>
    </row>
    <row r="13" spans="1:12" ht="21.75">
      <c r="A13" s="59" t="s">
        <v>100</v>
      </c>
      <c r="B13" s="79"/>
      <c r="C13" s="78"/>
      <c r="D13" s="79"/>
      <c r="E13" s="78"/>
      <c r="F13" s="79"/>
      <c r="G13" s="78"/>
      <c r="H13" s="79"/>
      <c r="I13" s="78"/>
      <c r="J13" s="79"/>
      <c r="K13" s="78"/>
      <c r="L13" s="73" t="s">
        <v>131</v>
      </c>
    </row>
    <row r="14" spans="1:12" ht="21.75">
      <c r="A14" s="59" t="s">
        <v>101</v>
      </c>
      <c r="B14" s="79">
        <f>SUM(D14,F14,H14,J14)</f>
        <v>464</v>
      </c>
      <c r="C14" s="78">
        <f>SUM(E14,G14,I14,K14)</f>
        <v>100</v>
      </c>
      <c r="D14" s="79">
        <v>3</v>
      </c>
      <c r="E14" s="78">
        <f>D14*100/$B14</f>
        <v>0.646551724137931</v>
      </c>
      <c r="F14" s="79">
        <v>39</v>
      </c>
      <c r="G14" s="78">
        <f>F14*100/$B14</f>
        <v>8.405172413793103</v>
      </c>
      <c r="H14" s="79">
        <v>2</v>
      </c>
      <c r="I14" s="78">
        <f>H14*100/$B14</f>
        <v>0.43103448275862066</v>
      </c>
      <c r="J14" s="79">
        <v>420</v>
      </c>
      <c r="K14" s="78">
        <f>J14*100/$B14</f>
        <v>90.51724137931035</v>
      </c>
      <c r="L14" s="73" t="s">
        <v>132</v>
      </c>
    </row>
    <row r="15" spans="1:12" ht="21.75">
      <c r="A15" s="59" t="s">
        <v>102</v>
      </c>
      <c r="B15" s="79"/>
      <c r="C15" s="78"/>
      <c r="D15" s="79"/>
      <c r="E15" s="78"/>
      <c r="F15" s="79"/>
      <c r="G15" s="78"/>
      <c r="H15" s="79"/>
      <c r="I15" s="78"/>
      <c r="J15" s="79"/>
      <c r="K15" s="78"/>
      <c r="L15" s="73" t="s">
        <v>133</v>
      </c>
    </row>
    <row r="16" spans="1:12" ht="21.75">
      <c r="A16" s="59" t="s">
        <v>103</v>
      </c>
      <c r="B16" s="79">
        <f>SUM(D16,F16,H16,J16)</f>
        <v>135</v>
      </c>
      <c r="C16" s="78">
        <f>SUM(E16,G16,I16,K16)</f>
        <v>100</v>
      </c>
      <c r="D16" s="79">
        <v>1</v>
      </c>
      <c r="E16" s="78">
        <f>D16*100/$B16</f>
        <v>0.7407407407407407</v>
      </c>
      <c r="F16" s="79" t="s">
        <v>50</v>
      </c>
      <c r="G16" s="78" t="s">
        <v>50</v>
      </c>
      <c r="H16" s="79">
        <v>1</v>
      </c>
      <c r="I16" s="78">
        <f>H16*100/$B16</f>
        <v>0.7407407407407407</v>
      </c>
      <c r="J16" s="79">
        <v>133</v>
      </c>
      <c r="K16" s="78">
        <f>J16*100/$B16</f>
        <v>98.51851851851852</v>
      </c>
      <c r="L16" s="73" t="s">
        <v>134</v>
      </c>
    </row>
    <row r="17" spans="1:12" ht="21.75">
      <c r="A17" s="59" t="s">
        <v>104</v>
      </c>
      <c r="B17" s="79"/>
      <c r="C17" s="78"/>
      <c r="D17" s="79"/>
      <c r="E17" s="78"/>
      <c r="F17" s="79"/>
      <c r="G17" s="78"/>
      <c r="H17" s="79"/>
      <c r="I17" s="78"/>
      <c r="J17" s="79"/>
      <c r="K17" s="78"/>
      <c r="L17" s="80" t="s">
        <v>135</v>
      </c>
    </row>
    <row r="18" spans="1:12" ht="21.75">
      <c r="A18" s="59" t="s">
        <v>105</v>
      </c>
      <c r="B18" s="79">
        <f aca="true" t="shared" si="0" ref="B18:C20">SUM(D18,F18,H18,J18)</f>
        <v>2102</v>
      </c>
      <c r="C18" s="78">
        <f t="shared" si="0"/>
        <v>100</v>
      </c>
      <c r="D18" s="79">
        <v>32</v>
      </c>
      <c r="E18" s="78">
        <f>D18*100/$B18</f>
        <v>1.522359657469077</v>
      </c>
      <c r="F18" s="79">
        <v>9</v>
      </c>
      <c r="G18" s="78">
        <f>F18*100/$B18</f>
        <v>0.42816365366317793</v>
      </c>
      <c r="H18" s="79">
        <v>2</v>
      </c>
      <c r="I18" s="78">
        <f>H18*100/$B18</f>
        <v>0.09514747859181731</v>
      </c>
      <c r="J18" s="79">
        <v>2059</v>
      </c>
      <c r="K18" s="78">
        <f>J18*100/$B18</f>
        <v>97.95432921027593</v>
      </c>
      <c r="L18" s="73" t="s">
        <v>136</v>
      </c>
    </row>
    <row r="19" spans="1:12" ht="21.75">
      <c r="A19" s="59" t="s">
        <v>51</v>
      </c>
      <c r="B19" s="79">
        <f t="shared" si="0"/>
        <v>530</v>
      </c>
      <c r="C19" s="78">
        <f t="shared" si="0"/>
        <v>100</v>
      </c>
      <c r="D19" s="79">
        <v>3</v>
      </c>
      <c r="E19" s="78">
        <f>D19*100/$B19</f>
        <v>0.5660377358490566</v>
      </c>
      <c r="F19" s="79">
        <v>2</v>
      </c>
      <c r="G19" s="78">
        <f>F19*100/$B19</f>
        <v>0.37735849056603776</v>
      </c>
      <c r="H19" s="79">
        <v>4</v>
      </c>
      <c r="I19" s="78">
        <f>H19*100/$B19</f>
        <v>0.7547169811320755</v>
      </c>
      <c r="J19" s="79">
        <v>521</v>
      </c>
      <c r="K19" s="78">
        <f>J19*100/$B19</f>
        <v>98.30188679245283</v>
      </c>
      <c r="L19" s="73" t="s">
        <v>52</v>
      </c>
    </row>
    <row r="20" spans="1:12" ht="21.75">
      <c r="A20" s="59" t="s">
        <v>53</v>
      </c>
      <c r="B20" s="79">
        <f t="shared" si="0"/>
        <v>67</v>
      </c>
      <c r="C20" s="78">
        <f t="shared" si="0"/>
        <v>100</v>
      </c>
      <c r="D20" s="79" t="s">
        <v>50</v>
      </c>
      <c r="E20" s="78" t="s">
        <v>50</v>
      </c>
      <c r="F20" s="79" t="s">
        <v>50</v>
      </c>
      <c r="G20" s="78" t="s">
        <v>50</v>
      </c>
      <c r="H20" s="79" t="s">
        <v>50</v>
      </c>
      <c r="I20" s="78" t="s">
        <v>50</v>
      </c>
      <c r="J20" s="79">
        <v>67</v>
      </c>
      <c r="K20" s="78">
        <f>J20*100/$B20</f>
        <v>100</v>
      </c>
      <c r="L20" s="73" t="s">
        <v>54</v>
      </c>
    </row>
    <row r="21" spans="1:12" ht="21.75">
      <c r="A21" s="59" t="s">
        <v>106</v>
      </c>
      <c r="B21" s="79"/>
      <c r="C21" s="78"/>
      <c r="D21" s="79"/>
      <c r="E21" s="78"/>
      <c r="F21" s="79"/>
      <c r="G21" s="78"/>
      <c r="H21" s="79"/>
      <c r="I21" s="78"/>
      <c r="J21" s="79"/>
      <c r="K21" s="78"/>
      <c r="L21" s="73" t="s">
        <v>137</v>
      </c>
    </row>
    <row r="22" spans="1:12" ht="21.75">
      <c r="A22" s="59" t="s">
        <v>107</v>
      </c>
      <c r="B22" s="79">
        <f>SUM(D22,F22,H22,J22)</f>
        <v>43</v>
      </c>
      <c r="C22" s="78">
        <f>SUM(E22,G22,I22,K22)</f>
        <v>100</v>
      </c>
      <c r="D22" s="79" t="s">
        <v>50</v>
      </c>
      <c r="E22" s="78" t="s">
        <v>50</v>
      </c>
      <c r="F22" s="79">
        <v>4</v>
      </c>
      <c r="G22" s="78">
        <f>F22*100/$B22</f>
        <v>9.30232558139535</v>
      </c>
      <c r="H22" s="79">
        <v>2</v>
      </c>
      <c r="I22" s="78">
        <f>H22*100/$B22</f>
        <v>4.651162790697675</v>
      </c>
      <c r="J22" s="79">
        <v>37</v>
      </c>
      <c r="K22" s="78">
        <f>J22*100/$B22</f>
        <v>86.04651162790698</v>
      </c>
      <c r="L22" s="73" t="s">
        <v>138</v>
      </c>
    </row>
    <row r="23" spans="1:12" ht="21.75">
      <c r="A23" s="59" t="s">
        <v>95</v>
      </c>
      <c r="B23" s="79">
        <f>SUM(D23,F23,H23,J23)</f>
        <v>27</v>
      </c>
      <c r="C23" s="78">
        <f>SUM(E23,G23,I23,K23)</f>
        <v>100</v>
      </c>
      <c r="D23" s="79">
        <v>5</v>
      </c>
      <c r="E23" s="78">
        <f>D23*100/$B23</f>
        <v>18.51851851851852</v>
      </c>
      <c r="F23" s="79" t="s">
        <v>50</v>
      </c>
      <c r="G23" s="78" t="s">
        <v>50</v>
      </c>
      <c r="H23" s="79">
        <v>4</v>
      </c>
      <c r="I23" s="78">
        <f>H23*100/$B23</f>
        <v>14.814814814814815</v>
      </c>
      <c r="J23" s="79">
        <v>18</v>
      </c>
      <c r="K23" s="78">
        <f>J23*100/$B23</f>
        <v>66.66666666666667</v>
      </c>
      <c r="L23" s="73" t="s">
        <v>55</v>
      </c>
    </row>
    <row r="24" spans="1:12" ht="21.75">
      <c r="A24" s="59" t="s">
        <v>56</v>
      </c>
      <c r="B24" s="79" t="s">
        <v>50</v>
      </c>
      <c r="C24" s="78" t="s">
        <v>50</v>
      </c>
      <c r="D24" s="79" t="s">
        <v>50</v>
      </c>
      <c r="E24" s="78" t="s">
        <v>50</v>
      </c>
      <c r="F24" s="79" t="s">
        <v>50</v>
      </c>
      <c r="G24" s="78" t="s">
        <v>50</v>
      </c>
      <c r="H24" s="79" t="s">
        <v>50</v>
      </c>
      <c r="I24" s="78" t="s">
        <v>50</v>
      </c>
      <c r="J24" s="79" t="s">
        <v>50</v>
      </c>
      <c r="K24" s="78" t="s">
        <v>50</v>
      </c>
      <c r="L24" s="73" t="s">
        <v>57</v>
      </c>
    </row>
    <row r="25" spans="1:12" ht="21.75">
      <c r="A25" s="59" t="s">
        <v>58</v>
      </c>
      <c r="B25" s="79">
        <f aca="true" t="shared" si="1" ref="B25:C27">SUM(D25,F25,H25,J25)</f>
        <v>137</v>
      </c>
      <c r="C25" s="78">
        <f t="shared" si="1"/>
        <v>100</v>
      </c>
      <c r="D25" s="79" t="s">
        <v>50</v>
      </c>
      <c r="E25" s="78" t="s">
        <v>50</v>
      </c>
      <c r="F25" s="79">
        <v>11</v>
      </c>
      <c r="G25" s="78">
        <f>F25*100/$B25</f>
        <v>8.02919708029197</v>
      </c>
      <c r="H25" s="79">
        <v>11</v>
      </c>
      <c r="I25" s="78">
        <f>H25*100/$B25</f>
        <v>8.02919708029197</v>
      </c>
      <c r="J25" s="79">
        <v>115</v>
      </c>
      <c r="K25" s="78">
        <f>J25*100/$B25</f>
        <v>83.94160583941606</v>
      </c>
      <c r="L25" s="73" t="s">
        <v>59</v>
      </c>
    </row>
    <row r="26" spans="1:12" ht="21.75">
      <c r="A26" s="59" t="s">
        <v>60</v>
      </c>
      <c r="B26" s="79">
        <f t="shared" si="1"/>
        <v>73</v>
      </c>
      <c r="C26" s="78">
        <f t="shared" si="1"/>
        <v>100</v>
      </c>
      <c r="D26" s="79">
        <v>4</v>
      </c>
      <c r="E26" s="78">
        <f>D26*100/$B26</f>
        <v>5.47945205479452</v>
      </c>
      <c r="F26" s="79">
        <v>4</v>
      </c>
      <c r="G26" s="78">
        <f>F26*100/$B26</f>
        <v>5.47945205479452</v>
      </c>
      <c r="H26" s="79" t="s">
        <v>50</v>
      </c>
      <c r="I26" s="78" t="s">
        <v>50</v>
      </c>
      <c r="J26" s="79">
        <v>65</v>
      </c>
      <c r="K26" s="78">
        <f>J26*100/$B26</f>
        <v>89.04109589041096</v>
      </c>
      <c r="L26" s="73" t="s">
        <v>61</v>
      </c>
    </row>
    <row r="27" spans="1:12" ht="21.75">
      <c r="A27" s="59" t="s">
        <v>62</v>
      </c>
      <c r="B27" s="79">
        <f t="shared" si="1"/>
        <v>492</v>
      </c>
      <c r="C27" s="78">
        <f t="shared" si="1"/>
        <v>100</v>
      </c>
      <c r="D27" s="79" t="s">
        <v>50</v>
      </c>
      <c r="E27" s="78" t="s">
        <v>50</v>
      </c>
      <c r="F27" s="79">
        <v>13</v>
      </c>
      <c r="G27" s="78">
        <f>F27*100/$B27</f>
        <v>2.6422764227642275</v>
      </c>
      <c r="H27" s="79" t="s">
        <v>50</v>
      </c>
      <c r="I27" s="78" t="s">
        <v>50</v>
      </c>
      <c r="J27" s="79">
        <v>479</v>
      </c>
      <c r="K27" s="78">
        <f>J27*100/$B27</f>
        <v>97.35772357723577</v>
      </c>
      <c r="L27" s="73" t="s">
        <v>97</v>
      </c>
    </row>
    <row r="28" spans="2:12" ht="6.75" customHeight="1">
      <c r="B28" s="79"/>
      <c r="C28" s="78"/>
      <c r="D28" s="79"/>
      <c r="E28" s="78"/>
      <c r="F28" s="79"/>
      <c r="G28" s="78" t="e">
        <f>F28*100/$B28</f>
        <v>#DIV/0!</v>
      </c>
      <c r="H28" s="79"/>
      <c r="I28" s="78"/>
      <c r="J28" s="79"/>
      <c r="K28" s="78"/>
      <c r="L28" s="73"/>
    </row>
    <row r="29" spans="1:12" ht="21.75">
      <c r="A29" s="59" t="s">
        <v>63</v>
      </c>
      <c r="B29" s="79">
        <f>SUM(B30,B44:B63,B75:B88)</f>
        <v>1186</v>
      </c>
      <c r="C29" s="78">
        <f>SUM(E29,G29,I29,K29)</f>
        <v>100</v>
      </c>
      <c r="D29" s="79" t="s">
        <v>50</v>
      </c>
      <c r="E29" s="78" t="s">
        <v>50</v>
      </c>
      <c r="F29" s="79">
        <f>SUM(F30,F44:F63,F75:F88)</f>
        <v>6</v>
      </c>
      <c r="G29" s="78">
        <f>F29*100/$B29</f>
        <v>0.5059021922428331</v>
      </c>
      <c r="H29" s="79">
        <f>SUM(H30,H44:H63,H75:H88)</f>
        <v>4</v>
      </c>
      <c r="I29" s="78">
        <f>H29*100/$B29</f>
        <v>0.3372681281618887</v>
      </c>
      <c r="J29" s="79">
        <f>SUM(J30,J44:J63,J75:J88)</f>
        <v>1176</v>
      </c>
      <c r="K29" s="78">
        <f>J29*100/$B29</f>
        <v>99.15682967959528</v>
      </c>
      <c r="L29" s="73" t="s">
        <v>64</v>
      </c>
    </row>
    <row r="30" spans="1:12" ht="21.75">
      <c r="A30" s="59" t="s">
        <v>65</v>
      </c>
      <c r="B30" s="79">
        <f>SUM(D30,F30,H30,J30)</f>
        <v>233</v>
      </c>
      <c r="C30" s="78">
        <f>SUM(E30,G30,I30,K30)</f>
        <v>100</v>
      </c>
      <c r="D30" s="79" t="s">
        <v>50</v>
      </c>
      <c r="E30" s="78" t="s">
        <v>50</v>
      </c>
      <c r="F30" s="79" t="s">
        <v>50</v>
      </c>
      <c r="G30" s="78" t="s">
        <v>50</v>
      </c>
      <c r="H30" s="79">
        <v>1</v>
      </c>
      <c r="I30" s="78">
        <f>H30*100/$B30</f>
        <v>0.4291845493562232</v>
      </c>
      <c r="J30" s="79">
        <v>232</v>
      </c>
      <c r="K30" s="78">
        <f>J30*100/$B30</f>
        <v>99.57081545064378</v>
      </c>
      <c r="L30" s="73" t="s">
        <v>66</v>
      </c>
    </row>
    <row r="31" spans="2:12" ht="21.75">
      <c r="B31" s="79"/>
      <c r="C31" s="78"/>
      <c r="D31" s="79"/>
      <c r="E31" s="78"/>
      <c r="F31" s="79"/>
      <c r="G31" s="78"/>
      <c r="H31" s="79"/>
      <c r="I31" s="78"/>
      <c r="J31" s="79"/>
      <c r="K31" s="78"/>
      <c r="L31" s="73"/>
    </row>
    <row r="32" spans="2:12" ht="21.75">
      <c r="B32" s="79"/>
      <c r="C32" s="78"/>
      <c r="D32" s="79"/>
      <c r="E32" s="78"/>
      <c r="F32" s="79"/>
      <c r="G32" s="78"/>
      <c r="H32" s="79"/>
      <c r="I32" s="78"/>
      <c r="J32" s="79"/>
      <c r="K32" s="78"/>
      <c r="L32" s="73"/>
    </row>
    <row r="33" spans="2:12" ht="21.75">
      <c r="B33" s="79"/>
      <c r="C33" s="78"/>
      <c r="D33" s="79"/>
      <c r="E33" s="78"/>
      <c r="F33" s="79"/>
      <c r="G33" s="78"/>
      <c r="H33" s="79"/>
      <c r="I33" s="78"/>
      <c r="J33" s="79"/>
      <c r="K33" s="78"/>
      <c r="L33" s="73"/>
    </row>
    <row r="34" ht="21.75">
      <c r="A34" s="59" t="s">
        <v>156</v>
      </c>
    </row>
    <row r="35" ht="21.75">
      <c r="A35" s="59" t="s">
        <v>157</v>
      </c>
    </row>
    <row r="36" ht="12" customHeight="1"/>
    <row r="37" spans="1:12" ht="21.75">
      <c r="A37" s="74"/>
      <c r="B37" s="96"/>
      <c r="C37" s="97"/>
      <c r="D37" s="96" t="s">
        <v>98</v>
      </c>
      <c r="E37" s="102"/>
      <c r="F37" s="102"/>
      <c r="G37" s="102"/>
      <c r="H37" s="102"/>
      <c r="I37" s="102"/>
      <c r="J37" s="102"/>
      <c r="K37" s="97"/>
      <c r="L37" s="62"/>
    </row>
    <row r="38" spans="1:12" ht="21.75">
      <c r="A38" s="58"/>
      <c r="B38" s="100" t="s">
        <v>15</v>
      </c>
      <c r="C38" s="101"/>
      <c r="D38" s="98" t="s">
        <v>99</v>
      </c>
      <c r="E38" s="103"/>
      <c r="F38" s="103"/>
      <c r="G38" s="103"/>
      <c r="H38" s="103"/>
      <c r="I38" s="103"/>
      <c r="J38" s="103"/>
      <c r="K38" s="99"/>
      <c r="L38" s="75"/>
    </row>
    <row r="39" spans="1:12" ht="21.75">
      <c r="A39" s="58" t="s">
        <v>6</v>
      </c>
      <c r="B39" s="100" t="s">
        <v>29</v>
      </c>
      <c r="C39" s="101"/>
      <c r="D39" s="96" t="s">
        <v>7</v>
      </c>
      <c r="E39" s="97"/>
      <c r="F39" s="96" t="s">
        <v>8</v>
      </c>
      <c r="G39" s="97"/>
      <c r="H39" s="96" t="s">
        <v>9</v>
      </c>
      <c r="I39" s="97"/>
      <c r="J39" s="96" t="s">
        <v>10</v>
      </c>
      <c r="K39" s="97"/>
      <c r="L39" s="57" t="s">
        <v>25</v>
      </c>
    </row>
    <row r="40" spans="1:12" ht="21.75">
      <c r="A40" s="58" t="s">
        <v>43</v>
      </c>
      <c r="B40" s="66"/>
      <c r="C40" s="72"/>
      <c r="D40" s="98" t="s">
        <v>22</v>
      </c>
      <c r="E40" s="99"/>
      <c r="F40" s="98" t="s">
        <v>23</v>
      </c>
      <c r="G40" s="99"/>
      <c r="H40" s="98" t="s">
        <v>24</v>
      </c>
      <c r="I40" s="99"/>
      <c r="J40" s="98" t="s">
        <v>42</v>
      </c>
      <c r="K40" s="99"/>
      <c r="L40" s="57" t="s">
        <v>45</v>
      </c>
    </row>
    <row r="41" spans="1:12" ht="21.75">
      <c r="A41" s="58" t="s">
        <v>44</v>
      </c>
      <c r="B41" s="63" t="s">
        <v>13</v>
      </c>
      <c r="C41" s="68" t="s">
        <v>14</v>
      </c>
      <c r="D41" s="63" t="s">
        <v>13</v>
      </c>
      <c r="E41" s="67" t="s">
        <v>14</v>
      </c>
      <c r="F41" s="63" t="s">
        <v>13</v>
      </c>
      <c r="G41" s="67" t="s">
        <v>14</v>
      </c>
      <c r="H41" s="63" t="s">
        <v>13</v>
      </c>
      <c r="I41" s="67" t="s">
        <v>14</v>
      </c>
      <c r="J41" s="63" t="s">
        <v>13</v>
      </c>
      <c r="K41" s="67" t="s">
        <v>14</v>
      </c>
      <c r="L41" s="57" t="s">
        <v>44</v>
      </c>
    </row>
    <row r="42" spans="1:12" ht="21.75">
      <c r="A42" s="60"/>
      <c r="B42" s="64" t="s">
        <v>17</v>
      </c>
      <c r="C42" s="69" t="s">
        <v>27</v>
      </c>
      <c r="D42" s="64" t="s">
        <v>17</v>
      </c>
      <c r="E42" s="70" t="s">
        <v>27</v>
      </c>
      <c r="F42" s="64" t="s">
        <v>17</v>
      </c>
      <c r="G42" s="70" t="s">
        <v>27</v>
      </c>
      <c r="H42" s="64" t="s">
        <v>17</v>
      </c>
      <c r="I42" s="70" t="s">
        <v>27</v>
      </c>
      <c r="J42" s="64" t="s">
        <v>17</v>
      </c>
      <c r="K42" s="70" t="s">
        <v>27</v>
      </c>
      <c r="L42" s="61"/>
    </row>
    <row r="43" spans="1:12" ht="12" customHeight="1">
      <c r="A43" s="75"/>
      <c r="B43" s="76"/>
      <c r="C43" s="77"/>
      <c r="D43" s="76"/>
      <c r="E43" s="77"/>
      <c r="F43" s="76"/>
      <c r="G43" s="77"/>
      <c r="H43" s="76"/>
      <c r="I43" s="77"/>
      <c r="J43" s="76"/>
      <c r="K43" s="77"/>
      <c r="L43" s="75"/>
    </row>
    <row r="44" spans="1:12" ht="21.75">
      <c r="A44" s="59" t="s">
        <v>67</v>
      </c>
      <c r="B44" s="79" t="s">
        <v>50</v>
      </c>
      <c r="C44" s="78" t="s">
        <v>50</v>
      </c>
      <c r="D44" s="79" t="s">
        <v>50</v>
      </c>
      <c r="E44" s="78" t="s">
        <v>50</v>
      </c>
      <c r="F44" s="79" t="s">
        <v>50</v>
      </c>
      <c r="G44" s="78" t="s">
        <v>50</v>
      </c>
      <c r="H44" s="79" t="s">
        <v>50</v>
      </c>
      <c r="I44" s="78" t="s">
        <v>50</v>
      </c>
      <c r="J44" s="79" t="s">
        <v>50</v>
      </c>
      <c r="K44" s="78" t="s">
        <v>50</v>
      </c>
      <c r="L44" s="73" t="s">
        <v>68</v>
      </c>
    </row>
    <row r="45" spans="1:12" ht="21.75">
      <c r="A45" s="59" t="s">
        <v>69</v>
      </c>
      <c r="B45" s="79">
        <f>SUM(D45,F45,H45,J45)</f>
        <v>145</v>
      </c>
      <c r="C45" s="78">
        <f>SUM(E45,G45,I45,K45)</f>
        <v>100</v>
      </c>
      <c r="D45" s="79" t="s">
        <v>50</v>
      </c>
      <c r="E45" s="78" t="s">
        <v>50</v>
      </c>
      <c r="F45" s="79">
        <v>5</v>
      </c>
      <c r="G45" s="78">
        <f>F45*100/$B45</f>
        <v>3.4482758620689653</v>
      </c>
      <c r="H45" s="79" t="s">
        <v>50</v>
      </c>
      <c r="I45" s="78" t="s">
        <v>50</v>
      </c>
      <c r="J45" s="79">
        <v>140</v>
      </c>
      <c r="K45" s="78">
        <f>J45*100/$B45</f>
        <v>96.55172413793103</v>
      </c>
      <c r="L45" s="73" t="s">
        <v>70</v>
      </c>
    </row>
    <row r="46" spans="1:12" ht="21.75">
      <c r="A46" s="59" t="s">
        <v>108</v>
      </c>
      <c r="B46" s="79"/>
      <c r="C46" s="78"/>
      <c r="D46" s="79"/>
      <c r="E46" s="78"/>
      <c r="F46" s="79"/>
      <c r="G46" s="78"/>
      <c r="H46" s="79"/>
      <c r="I46" s="78"/>
      <c r="J46" s="79"/>
      <c r="K46" s="78"/>
      <c r="L46" s="73" t="s">
        <v>139</v>
      </c>
    </row>
    <row r="47" spans="1:12" ht="21.75">
      <c r="A47" s="59" t="s">
        <v>109</v>
      </c>
      <c r="B47" s="79">
        <f>SUM(D47,F47,H47,J47)</f>
        <v>302</v>
      </c>
      <c r="C47" s="78">
        <f>SUM(E47,G47,I47,K47)</f>
        <v>100</v>
      </c>
      <c r="D47" s="79" t="s">
        <v>50</v>
      </c>
      <c r="E47" s="78" t="s">
        <v>50</v>
      </c>
      <c r="F47" s="79" t="s">
        <v>50</v>
      </c>
      <c r="G47" s="78" t="s">
        <v>50</v>
      </c>
      <c r="H47" s="79" t="s">
        <v>50</v>
      </c>
      <c r="I47" s="78" t="s">
        <v>50</v>
      </c>
      <c r="J47" s="79">
        <v>302</v>
      </c>
      <c r="K47" s="78">
        <f>J47*100/$B47</f>
        <v>100</v>
      </c>
      <c r="L47" s="73" t="s">
        <v>140</v>
      </c>
    </row>
    <row r="48" spans="1:12" ht="21.75">
      <c r="A48" s="59" t="s">
        <v>110</v>
      </c>
      <c r="B48" s="79"/>
      <c r="C48" s="78"/>
      <c r="D48" s="79"/>
      <c r="E48" s="78"/>
      <c r="F48" s="79"/>
      <c r="G48" s="78"/>
      <c r="H48" s="79"/>
      <c r="I48" s="78"/>
      <c r="J48" s="79"/>
      <c r="K48" s="78"/>
      <c r="L48" s="73" t="s">
        <v>141</v>
      </c>
    </row>
    <row r="49" spans="1:12" ht="21.75">
      <c r="A49" s="59" t="s">
        <v>111</v>
      </c>
      <c r="B49" s="79">
        <f>SUM(D49,F49,H49,J49)</f>
        <v>1</v>
      </c>
      <c r="C49" s="78">
        <f>SUM(E49,G49,I49,K49)</f>
        <v>100</v>
      </c>
      <c r="D49" s="79" t="s">
        <v>50</v>
      </c>
      <c r="E49" s="78" t="s">
        <v>50</v>
      </c>
      <c r="F49" s="79" t="s">
        <v>50</v>
      </c>
      <c r="G49" s="78" t="s">
        <v>50</v>
      </c>
      <c r="H49" s="79" t="s">
        <v>50</v>
      </c>
      <c r="I49" s="78" t="s">
        <v>50</v>
      </c>
      <c r="J49" s="79">
        <v>1</v>
      </c>
      <c r="K49" s="78">
        <f>J49*100/$B49</f>
        <v>100</v>
      </c>
      <c r="L49" s="80" t="s">
        <v>142</v>
      </c>
    </row>
    <row r="50" spans="1:12" ht="21.75">
      <c r="A50" s="59" t="s">
        <v>112</v>
      </c>
      <c r="B50" s="79"/>
      <c r="C50" s="78"/>
      <c r="D50" s="79"/>
      <c r="E50" s="78"/>
      <c r="F50" s="79"/>
      <c r="G50" s="78"/>
      <c r="H50" s="79"/>
      <c r="I50" s="78"/>
      <c r="J50" s="79"/>
      <c r="K50" s="78"/>
      <c r="L50" s="73" t="s">
        <v>143</v>
      </c>
    </row>
    <row r="51" spans="1:12" ht="21.75">
      <c r="A51" s="59" t="s">
        <v>113</v>
      </c>
      <c r="B51" s="79"/>
      <c r="C51" s="78"/>
      <c r="D51" s="79"/>
      <c r="E51" s="78"/>
      <c r="F51" s="79"/>
      <c r="G51" s="78"/>
      <c r="H51" s="79"/>
      <c r="I51" s="78"/>
      <c r="J51" s="79"/>
      <c r="K51" s="78"/>
      <c r="L51" s="73" t="s">
        <v>144</v>
      </c>
    </row>
    <row r="52" spans="1:12" ht="21.75">
      <c r="A52" s="59" t="s">
        <v>114</v>
      </c>
      <c r="B52" s="79">
        <f>SUM(D52,F52,H52,J52)</f>
        <v>139</v>
      </c>
      <c r="C52" s="78">
        <f>SUM(E52,G52,I52,K52)</f>
        <v>100</v>
      </c>
      <c r="D52" s="79" t="s">
        <v>50</v>
      </c>
      <c r="E52" s="78" t="s">
        <v>50</v>
      </c>
      <c r="F52" s="79" t="s">
        <v>50</v>
      </c>
      <c r="G52" s="78" t="s">
        <v>50</v>
      </c>
      <c r="H52" s="79" t="s">
        <v>50</v>
      </c>
      <c r="I52" s="78" t="s">
        <v>50</v>
      </c>
      <c r="J52" s="79">
        <v>139</v>
      </c>
      <c r="K52" s="78">
        <f>J52*100/$B52</f>
        <v>100</v>
      </c>
      <c r="L52" s="73" t="s">
        <v>145</v>
      </c>
    </row>
    <row r="53" spans="1:12" ht="21.75">
      <c r="A53" s="59" t="s">
        <v>71</v>
      </c>
      <c r="B53" s="79" t="s">
        <v>50</v>
      </c>
      <c r="C53" s="78" t="s">
        <v>50</v>
      </c>
      <c r="D53" s="79" t="s">
        <v>50</v>
      </c>
      <c r="E53" s="78" t="s">
        <v>50</v>
      </c>
      <c r="F53" s="79" t="s">
        <v>50</v>
      </c>
      <c r="G53" s="78" t="s">
        <v>50</v>
      </c>
      <c r="H53" s="79" t="s">
        <v>50</v>
      </c>
      <c r="I53" s="78" t="s">
        <v>50</v>
      </c>
      <c r="J53" s="79" t="s">
        <v>50</v>
      </c>
      <c r="K53" s="78" t="s">
        <v>50</v>
      </c>
      <c r="L53" s="73" t="s">
        <v>72</v>
      </c>
    </row>
    <row r="54" spans="1:12" ht="21.75">
      <c r="A54" s="59" t="s">
        <v>73</v>
      </c>
      <c r="B54" s="79"/>
      <c r="C54" s="78"/>
      <c r="D54" s="79"/>
      <c r="E54" s="78"/>
      <c r="F54" s="79"/>
      <c r="G54" s="78"/>
      <c r="H54" s="79"/>
      <c r="I54" s="78"/>
      <c r="J54" s="79"/>
      <c r="K54" s="78"/>
      <c r="L54" s="73" t="s">
        <v>146</v>
      </c>
    </row>
    <row r="55" spans="2:12" ht="21.75">
      <c r="B55" s="79">
        <f>SUM(D55,F55,H55,J55)</f>
        <v>21</v>
      </c>
      <c r="C55" s="78">
        <f>SUM(E55,G55,I55,K55)</f>
        <v>100</v>
      </c>
      <c r="D55" s="79" t="s">
        <v>50</v>
      </c>
      <c r="E55" s="78" t="s">
        <v>50</v>
      </c>
      <c r="F55" s="79" t="s">
        <v>50</v>
      </c>
      <c r="G55" s="78" t="s">
        <v>50</v>
      </c>
      <c r="H55" s="79" t="s">
        <v>50</v>
      </c>
      <c r="I55" s="78" t="s">
        <v>50</v>
      </c>
      <c r="J55" s="79">
        <v>21</v>
      </c>
      <c r="K55" s="78">
        <f>J55*100/$B55</f>
        <v>100</v>
      </c>
      <c r="L55" s="73" t="s">
        <v>147</v>
      </c>
    </row>
    <row r="56" spans="1:12" ht="21.75">
      <c r="A56" s="59" t="s">
        <v>115</v>
      </c>
      <c r="B56" s="79"/>
      <c r="C56" s="78"/>
      <c r="D56" s="79"/>
      <c r="E56" s="78"/>
      <c r="F56" s="79"/>
      <c r="G56" s="78"/>
      <c r="H56" s="79"/>
      <c r="I56" s="78"/>
      <c r="J56" s="79"/>
      <c r="K56" s="78"/>
      <c r="L56" s="73" t="s">
        <v>158</v>
      </c>
    </row>
    <row r="57" spans="1:12" ht="21.75">
      <c r="A57" s="59" t="s">
        <v>116</v>
      </c>
      <c r="B57" s="79" t="s">
        <v>50</v>
      </c>
      <c r="C57" s="78" t="s">
        <v>50</v>
      </c>
      <c r="D57" s="79" t="s">
        <v>50</v>
      </c>
      <c r="E57" s="78" t="s">
        <v>50</v>
      </c>
      <c r="F57" s="79" t="s">
        <v>50</v>
      </c>
      <c r="G57" s="78" t="s">
        <v>50</v>
      </c>
      <c r="H57" s="79" t="s">
        <v>50</v>
      </c>
      <c r="I57" s="78" t="s">
        <v>50</v>
      </c>
      <c r="J57" s="79" t="s">
        <v>50</v>
      </c>
      <c r="K57" s="78" t="s">
        <v>50</v>
      </c>
      <c r="L57" s="73" t="s">
        <v>159</v>
      </c>
    </row>
    <row r="58" spans="1:12" ht="21.75">
      <c r="A58" s="59" t="s">
        <v>74</v>
      </c>
      <c r="B58" s="79">
        <f aca="true" t="shared" si="2" ref="B58:C61">SUM(D58,F58,H58,J58)</f>
        <v>2</v>
      </c>
      <c r="C58" s="78">
        <f t="shared" si="2"/>
        <v>100</v>
      </c>
      <c r="D58" s="79" t="s">
        <v>50</v>
      </c>
      <c r="E58" s="78" t="s">
        <v>50</v>
      </c>
      <c r="F58" s="79" t="s">
        <v>50</v>
      </c>
      <c r="G58" s="78" t="s">
        <v>50</v>
      </c>
      <c r="H58" s="79" t="s">
        <v>50</v>
      </c>
      <c r="I58" s="78" t="s">
        <v>50</v>
      </c>
      <c r="J58" s="79">
        <v>2</v>
      </c>
      <c r="K58" s="78">
        <f>J58*100/$B58</f>
        <v>100</v>
      </c>
      <c r="L58" s="80" t="s">
        <v>75</v>
      </c>
    </row>
    <row r="59" spans="1:12" ht="21.75">
      <c r="A59" s="59" t="s">
        <v>76</v>
      </c>
      <c r="B59" s="79">
        <f t="shared" si="2"/>
        <v>1</v>
      </c>
      <c r="C59" s="78">
        <f t="shared" si="2"/>
        <v>100</v>
      </c>
      <c r="D59" s="79" t="s">
        <v>50</v>
      </c>
      <c r="E59" s="78" t="s">
        <v>50</v>
      </c>
      <c r="F59" s="79" t="s">
        <v>50</v>
      </c>
      <c r="G59" s="78" t="s">
        <v>50</v>
      </c>
      <c r="H59" s="79" t="s">
        <v>50</v>
      </c>
      <c r="I59" s="78" t="s">
        <v>50</v>
      </c>
      <c r="J59" s="79">
        <v>1</v>
      </c>
      <c r="K59" s="78">
        <f>J59*100/$B59</f>
        <v>100</v>
      </c>
      <c r="L59" s="73" t="s">
        <v>77</v>
      </c>
    </row>
    <row r="60" spans="1:12" ht="21.75">
      <c r="A60" s="59" t="s">
        <v>78</v>
      </c>
      <c r="B60" s="79">
        <f t="shared" si="2"/>
        <v>143</v>
      </c>
      <c r="C60" s="78">
        <f t="shared" si="2"/>
        <v>100</v>
      </c>
      <c r="D60" s="79" t="s">
        <v>50</v>
      </c>
      <c r="E60" s="78" t="s">
        <v>50</v>
      </c>
      <c r="F60" s="79" t="s">
        <v>50</v>
      </c>
      <c r="G60" s="78" t="s">
        <v>50</v>
      </c>
      <c r="H60" s="79" t="s">
        <v>50</v>
      </c>
      <c r="I60" s="78" t="s">
        <v>50</v>
      </c>
      <c r="J60" s="79">
        <v>143</v>
      </c>
      <c r="K60" s="78">
        <f>J60*100/$B60</f>
        <v>100</v>
      </c>
      <c r="L60" s="80" t="s">
        <v>79</v>
      </c>
    </row>
    <row r="61" spans="1:12" ht="21.75">
      <c r="A61" s="59" t="s">
        <v>80</v>
      </c>
      <c r="B61" s="79">
        <f t="shared" si="2"/>
        <v>2</v>
      </c>
      <c r="C61" s="78">
        <f t="shared" si="2"/>
        <v>100</v>
      </c>
      <c r="D61" s="79" t="s">
        <v>50</v>
      </c>
      <c r="E61" s="78" t="s">
        <v>50</v>
      </c>
      <c r="F61" s="79" t="s">
        <v>50</v>
      </c>
      <c r="G61" s="78" t="s">
        <v>50</v>
      </c>
      <c r="H61" s="79" t="s">
        <v>50</v>
      </c>
      <c r="I61" s="78" t="s">
        <v>50</v>
      </c>
      <c r="J61" s="79">
        <v>2</v>
      </c>
      <c r="K61" s="78">
        <f>J61*100/$B61</f>
        <v>100</v>
      </c>
      <c r="L61" s="73" t="s">
        <v>81</v>
      </c>
    </row>
    <row r="62" spans="1:12" ht="21.75">
      <c r="A62" s="59" t="s">
        <v>117</v>
      </c>
      <c r="B62" s="79"/>
      <c r="C62" s="78"/>
      <c r="D62" s="79"/>
      <c r="E62" s="78"/>
      <c r="F62" s="79"/>
      <c r="G62" s="78"/>
      <c r="H62" s="79"/>
      <c r="I62" s="78"/>
      <c r="J62" s="79"/>
      <c r="K62" s="78"/>
      <c r="L62" s="73" t="s">
        <v>148</v>
      </c>
    </row>
    <row r="63" spans="1:12" ht="21.75">
      <c r="A63" s="59" t="s">
        <v>118</v>
      </c>
      <c r="B63" s="79">
        <f>SUM(D63,F63,H63,J63)</f>
        <v>88</v>
      </c>
      <c r="C63" s="78">
        <f>SUM(E63,G63,I63,K63)</f>
        <v>100</v>
      </c>
      <c r="D63" s="79" t="s">
        <v>50</v>
      </c>
      <c r="E63" s="78" t="s">
        <v>50</v>
      </c>
      <c r="F63" s="79" t="s">
        <v>50</v>
      </c>
      <c r="G63" s="78" t="s">
        <v>50</v>
      </c>
      <c r="H63" s="79" t="s">
        <v>50</v>
      </c>
      <c r="I63" s="78" t="s">
        <v>50</v>
      </c>
      <c r="J63" s="79">
        <v>88</v>
      </c>
      <c r="K63" s="78">
        <f>J63*100/$B63</f>
        <v>100</v>
      </c>
      <c r="L63" s="73" t="s">
        <v>149</v>
      </c>
    </row>
    <row r="64" ht="21.75">
      <c r="A64" s="59" t="s">
        <v>156</v>
      </c>
    </row>
    <row r="65" ht="21.75">
      <c r="A65" s="59" t="s">
        <v>157</v>
      </c>
    </row>
    <row r="66" ht="12" customHeight="1"/>
    <row r="67" spans="1:12" ht="21.75">
      <c r="A67" s="74"/>
      <c r="B67" s="96"/>
      <c r="C67" s="97"/>
      <c r="D67" s="96" t="s">
        <v>98</v>
      </c>
      <c r="E67" s="102"/>
      <c r="F67" s="102"/>
      <c r="G67" s="102"/>
      <c r="H67" s="102"/>
      <c r="I67" s="102"/>
      <c r="J67" s="102"/>
      <c r="K67" s="97"/>
      <c r="L67" s="62"/>
    </row>
    <row r="68" spans="1:12" ht="21.75">
      <c r="A68" s="58"/>
      <c r="B68" s="100" t="s">
        <v>15</v>
      </c>
      <c r="C68" s="101"/>
      <c r="D68" s="98" t="s">
        <v>99</v>
      </c>
      <c r="E68" s="103"/>
      <c r="F68" s="103"/>
      <c r="G68" s="103"/>
      <c r="H68" s="103"/>
      <c r="I68" s="103"/>
      <c r="J68" s="103"/>
      <c r="K68" s="99"/>
      <c r="L68" s="75"/>
    </row>
    <row r="69" spans="1:12" ht="21.75">
      <c r="A69" s="58" t="s">
        <v>6</v>
      </c>
      <c r="B69" s="100" t="s">
        <v>29</v>
      </c>
      <c r="C69" s="101"/>
      <c r="D69" s="96" t="s">
        <v>7</v>
      </c>
      <c r="E69" s="97"/>
      <c r="F69" s="96" t="s">
        <v>8</v>
      </c>
      <c r="G69" s="97"/>
      <c r="H69" s="96" t="s">
        <v>9</v>
      </c>
      <c r="I69" s="97"/>
      <c r="J69" s="96" t="s">
        <v>10</v>
      </c>
      <c r="K69" s="97"/>
      <c r="L69" s="57" t="s">
        <v>25</v>
      </c>
    </row>
    <row r="70" spans="1:12" ht="21.75">
      <c r="A70" s="58" t="s">
        <v>43</v>
      </c>
      <c r="B70" s="66"/>
      <c r="C70" s="72"/>
      <c r="D70" s="98" t="s">
        <v>22</v>
      </c>
      <c r="E70" s="99"/>
      <c r="F70" s="98" t="s">
        <v>23</v>
      </c>
      <c r="G70" s="99"/>
      <c r="H70" s="98" t="s">
        <v>24</v>
      </c>
      <c r="I70" s="99"/>
      <c r="J70" s="98" t="s">
        <v>42</v>
      </c>
      <c r="K70" s="99"/>
      <c r="L70" s="57" t="s">
        <v>45</v>
      </c>
    </row>
    <row r="71" spans="1:12" ht="21.75">
      <c r="A71" s="58" t="s">
        <v>44</v>
      </c>
      <c r="B71" s="63" t="s">
        <v>13</v>
      </c>
      <c r="C71" s="68" t="s">
        <v>14</v>
      </c>
      <c r="D71" s="63" t="s">
        <v>13</v>
      </c>
      <c r="E71" s="67" t="s">
        <v>14</v>
      </c>
      <c r="F71" s="63" t="s">
        <v>13</v>
      </c>
      <c r="G71" s="67" t="s">
        <v>14</v>
      </c>
      <c r="H71" s="63" t="s">
        <v>13</v>
      </c>
      <c r="I71" s="67" t="s">
        <v>14</v>
      </c>
      <c r="J71" s="63" t="s">
        <v>13</v>
      </c>
      <c r="K71" s="67" t="s">
        <v>14</v>
      </c>
      <c r="L71" s="57" t="s">
        <v>44</v>
      </c>
    </row>
    <row r="72" spans="1:12" ht="21.75">
      <c r="A72" s="60"/>
      <c r="B72" s="64" t="s">
        <v>17</v>
      </c>
      <c r="C72" s="69" t="s">
        <v>27</v>
      </c>
      <c r="D72" s="64" t="s">
        <v>17</v>
      </c>
      <c r="E72" s="70" t="s">
        <v>27</v>
      </c>
      <c r="F72" s="64" t="s">
        <v>17</v>
      </c>
      <c r="G72" s="70" t="s">
        <v>27</v>
      </c>
      <c r="H72" s="64" t="s">
        <v>17</v>
      </c>
      <c r="I72" s="70" t="s">
        <v>27</v>
      </c>
      <c r="J72" s="64" t="s">
        <v>17</v>
      </c>
      <c r="K72" s="70" t="s">
        <v>27</v>
      </c>
      <c r="L72" s="61"/>
    </row>
    <row r="73" spans="1:12" ht="12" customHeight="1">
      <c r="A73" s="75"/>
      <c r="B73" s="76"/>
      <c r="C73" s="77"/>
      <c r="D73" s="76"/>
      <c r="E73" s="77"/>
      <c r="F73" s="76"/>
      <c r="G73" s="77"/>
      <c r="H73" s="76"/>
      <c r="I73" s="77"/>
      <c r="J73" s="76"/>
      <c r="K73" s="77"/>
      <c r="L73" s="75"/>
    </row>
    <row r="74" spans="1:12" ht="21.75">
      <c r="A74" s="59" t="s">
        <v>119</v>
      </c>
      <c r="B74" s="79"/>
      <c r="C74" s="78"/>
      <c r="D74" s="79"/>
      <c r="E74" s="78"/>
      <c r="F74" s="79"/>
      <c r="G74" s="78"/>
      <c r="H74" s="79"/>
      <c r="I74" s="78"/>
      <c r="J74" s="79"/>
      <c r="K74" s="78"/>
      <c r="L74" s="73" t="s">
        <v>82</v>
      </c>
    </row>
    <row r="75" spans="1:12" ht="21.75">
      <c r="A75" s="59" t="s">
        <v>120</v>
      </c>
      <c r="B75" s="79">
        <f>SUM(D75,F75,H75,J75)</f>
        <v>17</v>
      </c>
      <c r="C75" s="78">
        <f>SUM(E75,G75,I75,K75)</f>
        <v>100</v>
      </c>
      <c r="D75" s="79" t="s">
        <v>50</v>
      </c>
      <c r="E75" s="78" t="s">
        <v>50</v>
      </c>
      <c r="F75" s="79" t="s">
        <v>50</v>
      </c>
      <c r="G75" s="78" t="s">
        <v>50</v>
      </c>
      <c r="H75" s="79">
        <v>1</v>
      </c>
      <c r="I75" s="78">
        <f>H75*100/$B75</f>
        <v>5.882352941176471</v>
      </c>
      <c r="J75" s="79">
        <v>16</v>
      </c>
      <c r="K75" s="78">
        <f>J75*100/$B75</f>
        <v>94.11764705882354</v>
      </c>
      <c r="L75" s="73"/>
    </row>
    <row r="76" spans="1:12" ht="21.75">
      <c r="A76" s="59" t="s">
        <v>121</v>
      </c>
      <c r="B76" s="79"/>
      <c r="C76" s="78"/>
      <c r="D76" s="79"/>
      <c r="E76" s="78"/>
      <c r="F76" s="79"/>
      <c r="G76" s="78"/>
      <c r="H76" s="79"/>
      <c r="I76" s="78"/>
      <c r="J76" s="79"/>
      <c r="K76" s="78"/>
      <c r="L76" s="73" t="s">
        <v>160</v>
      </c>
    </row>
    <row r="77" spans="1:12" ht="21.75">
      <c r="A77" s="59" t="s">
        <v>122</v>
      </c>
      <c r="B77" s="79" t="s">
        <v>50</v>
      </c>
      <c r="C77" s="78" t="s">
        <v>50</v>
      </c>
      <c r="D77" s="79" t="s">
        <v>50</v>
      </c>
      <c r="E77" s="78" t="s">
        <v>50</v>
      </c>
      <c r="F77" s="79" t="s">
        <v>50</v>
      </c>
      <c r="G77" s="78" t="s">
        <v>50</v>
      </c>
      <c r="H77" s="79" t="s">
        <v>50</v>
      </c>
      <c r="I77" s="78" t="s">
        <v>50</v>
      </c>
      <c r="J77" s="79" t="s">
        <v>50</v>
      </c>
      <c r="K77" s="78" t="s">
        <v>50</v>
      </c>
      <c r="L77" s="73" t="s">
        <v>161</v>
      </c>
    </row>
    <row r="78" spans="1:12" ht="21.75">
      <c r="A78" s="59" t="s">
        <v>123</v>
      </c>
      <c r="B78" s="79"/>
      <c r="C78" s="78"/>
      <c r="D78" s="79"/>
      <c r="E78" s="78"/>
      <c r="F78" s="79"/>
      <c r="G78" s="78"/>
      <c r="H78" s="79"/>
      <c r="I78" s="78"/>
      <c r="J78" s="79"/>
      <c r="K78" s="78"/>
      <c r="L78" s="73" t="s">
        <v>150</v>
      </c>
    </row>
    <row r="79" spans="1:12" ht="21.75">
      <c r="A79" s="59" t="s">
        <v>124</v>
      </c>
      <c r="B79" s="79">
        <f>SUM(D79,F79,H79,J79)</f>
        <v>1</v>
      </c>
      <c r="C79" s="78">
        <f>SUM(E79,G79,I79,K79)</f>
        <v>100</v>
      </c>
      <c r="D79" s="79" t="s">
        <v>50</v>
      </c>
      <c r="E79" s="78" t="s">
        <v>50</v>
      </c>
      <c r="F79" s="79" t="s">
        <v>50</v>
      </c>
      <c r="G79" s="78" t="s">
        <v>50</v>
      </c>
      <c r="H79" s="79" t="s">
        <v>50</v>
      </c>
      <c r="I79" s="78" t="s">
        <v>50</v>
      </c>
      <c r="J79" s="79">
        <v>1</v>
      </c>
      <c r="K79" s="78">
        <f>J79*100/$B79</f>
        <v>100</v>
      </c>
      <c r="L79" s="73" t="s">
        <v>151</v>
      </c>
    </row>
    <row r="80" spans="1:12" ht="21.75">
      <c r="A80" s="59" t="s">
        <v>125</v>
      </c>
      <c r="B80" s="79"/>
      <c r="C80" s="78"/>
      <c r="D80" s="79"/>
      <c r="E80" s="78"/>
      <c r="F80" s="79"/>
      <c r="G80" s="78"/>
      <c r="H80" s="79"/>
      <c r="I80" s="78"/>
      <c r="J80" s="79"/>
      <c r="K80" s="78"/>
      <c r="L80" s="73" t="s">
        <v>152</v>
      </c>
    </row>
    <row r="81" spans="1:12" ht="21.75">
      <c r="A81" s="59" t="s">
        <v>126</v>
      </c>
      <c r="B81" s="79" t="s">
        <v>50</v>
      </c>
      <c r="C81" s="78" t="s">
        <v>50</v>
      </c>
      <c r="D81" s="79" t="s">
        <v>50</v>
      </c>
      <c r="E81" s="78" t="s">
        <v>50</v>
      </c>
      <c r="F81" s="79" t="s">
        <v>50</v>
      </c>
      <c r="G81" s="78" t="s">
        <v>50</v>
      </c>
      <c r="H81" s="79" t="s">
        <v>50</v>
      </c>
      <c r="I81" s="78" t="s">
        <v>50</v>
      </c>
      <c r="J81" s="79" t="s">
        <v>50</v>
      </c>
      <c r="K81" s="78" t="s">
        <v>50</v>
      </c>
      <c r="L81" s="73" t="s">
        <v>153</v>
      </c>
    </row>
    <row r="82" spans="1:12" ht="21.75">
      <c r="A82" s="59" t="s">
        <v>127</v>
      </c>
      <c r="B82" s="79"/>
      <c r="C82" s="78"/>
      <c r="D82" s="79"/>
      <c r="E82" s="78"/>
      <c r="F82" s="79"/>
      <c r="G82" s="78"/>
      <c r="H82" s="79"/>
      <c r="I82" s="78"/>
      <c r="J82" s="79"/>
      <c r="K82" s="78"/>
      <c r="L82" s="73" t="s">
        <v>154</v>
      </c>
    </row>
    <row r="83" spans="1:12" ht="21.75">
      <c r="A83" s="59" t="s">
        <v>128</v>
      </c>
      <c r="B83" s="79" t="s">
        <v>50</v>
      </c>
      <c r="C83" s="78" t="s">
        <v>50</v>
      </c>
      <c r="D83" s="79" t="s">
        <v>50</v>
      </c>
      <c r="E83" s="78" t="s">
        <v>50</v>
      </c>
      <c r="F83" s="79" t="s">
        <v>50</v>
      </c>
      <c r="G83" s="78" t="s">
        <v>50</v>
      </c>
      <c r="H83" s="79" t="s">
        <v>50</v>
      </c>
      <c r="I83" s="78" t="s">
        <v>50</v>
      </c>
      <c r="J83" s="79" t="s">
        <v>50</v>
      </c>
      <c r="K83" s="78" t="s">
        <v>50</v>
      </c>
      <c r="L83" s="73" t="s">
        <v>155</v>
      </c>
    </row>
    <row r="84" spans="1:12" ht="21.75">
      <c r="A84" s="59" t="s">
        <v>83</v>
      </c>
      <c r="B84" s="79" t="s">
        <v>50</v>
      </c>
      <c r="C84" s="78" t="s">
        <v>50</v>
      </c>
      <c r="D84" s="79" t="s">
        <v>50</v>
      </c>
      <c r="E84" s="78" t="s">
        <v>50</v>
      </c>
      <c r="F84" s="79" t="s">
        <v>50</v>
      </c>
      <c r="G84" s="78" t="s">
        <v>50</v>
      </c>
      <c r="H84" s="79" t="s">
        <v>50</v>
      </c>
      <c r="I84" s="78" t="s">
        <v>50</v>
      </c>
      <c r="J84" s="79" t="s">
        <v>50</v>
      </c>
      <c r="K84" s="78" t="s">
        <v>50</v>
      </c>
      <c r="L84" s="80" t="s">
        <v>84</v>
      </c>
    </row>
    <row r="85" spans="1:12" ht="21.75">
      <c r="A85" s="59" t="s">
        <v>85</v>
      </c>
      <c r="B85" s="79" t="s">
        <v>50</v>
      </c>
      <c r="C85" s="78" t="s">
        <v>50</v>
      </c>
      <c r="D85" s="79" t="s">
        <v>50</v>
      </c>
      <c r="E85" s="78" t="s">
        <v>50</v>
      </c>
      <c r="F85" s="79" t="s">
        <v>50</v>
      </c>
      <c r="G85" s="78" t="s">
        <v>50</v>
      </c>
      <c r="H85" s="79" t="s">
        <v>50</v>
      </c>
      <c r="I85" s="78" t="s">
        <v>50</v>
      </c>
      <c r="J85" s="79" t="s">
        <v>50</v>
      </c>
      <c r="K85" s="78" t="s">
        <v>50</v>
      </c>
      <c r="L85" s="73" t="s">
        <v>86</v>
      </c>
    </row>
    <row r="86" spans="1:12" ht="21.75">
      <c r="A86" s="59" t="s">
        <v>129</v>
      </c>
      <c r="B86" s="79"/>
      <c r="C86" s="78"/>
      <c r="D86" s="79"/>
      <c r="E86" s="78"/>
      <c r="F86" s="79"/>
      <c r="G86" s="78"/>
      <c r="H86" s="79"/>
      <c r="I86" s="78"/>
      <c r="J86" s="79"/>
      <c r="K86" s="78"/>
      <c r="L86" s="73" t="s">
        <v>87</v>
      </c>
    </row>
    <row r="87" spans="1:12" ht="21.75">
      <c r="A87" s="59" t="s">
        <v>130</v>
      </c>
      <c r="B87" s="79">
        <f>SUM(D87,F87,H87,J87)</f>
        <v>91</v>
      </c>
      <c r="C87" s="78">
        <f>SUM(E87,G87,I87,K87)</f>
        <v>100</v>
      </c>
      <c r="D87" s="79" t="s">
        <v>50</v>
      </c>
      <c r="E87" s="78" t="s">
        <v>50</v>
      </c>
      <c r="F87" s="79">
        <v>1</v>
      </c>
      <c r="G87" s="78">
        <f>F87*100/$B87</f>
        <v>1.098901098901099</v>
      </c>
      <c r="H87" s="79">
        <v>2</v>
      </c>
      <c r="I87" s="78">
        <f>H87*100/$B87</f>
        <v>2.197802197802198</v>
      </c>
      <c r="J87" s="79">
        <v>88</v>
      </c>
      <c r="K87" s="78">
        <f>J87*100/$B87</f>
        <v>96.7032967032967</v>
      </c>
      <c r="L87" s="73"/>
    </row>
    <row r="88" spans="1:12" ht="21.75">
      <c r="A88" s="59" t="s">
        <v>88</v>
      </c>
      <c r="B88" s="79" t="s">
        <v>50</v>
      </c>
      <c r="C88" s="78" t="s">
        <v>50</v>
      </c>
      <c r="D88" s="79" t="s">
        <v>50</v>
      </c>
      <c r="E88" s="78" t="s">
        <v>50</v>
      </c>
      <c r="F88" s="79" t="s">
        <v>50</v>
      </c>
      <c r="G88" s="78" t="s">
        <v>50</v>
      </c>
      <c r="H88" s="79" t="s">
        <v>50</v>
      </c>
      <c r="I88" s="78" t="s">
        <v>50</v>
      </c>
      <c r="J88" s="79" t="s">
        <v>50</v>
      </c>
      <c r="K88" s="78" t="s">
        <v>50</v>
      </c>
      <c r="L88" s="73" t="s">
        <v>89</v>
      </c>
    </row>
    <row r="89" spans="2:12" ht="6.75" customHeight="1">
      <c r="B89" s="79"/>
      <c r="C89" s="78"/>
      <c r="D89" s="79"/>
      <c r="E89" s="78"/>
      <c r="F89" s="79"/>
      <c r="G89" s="78"/>
      <c r="H89" s="79"/>
      <c r="I89" s="78"/>
      <c r="J89" s="79"/>
      <c r="K89" s="78"/>
      <c r="L89" s="73"/>
    </row>
    <row r="90" spans="1:12" ht="21.75">
      <c r="A90" s="59" t="s">
        <v>90</v>
      </c>
      <c r="B90" s="79">
        <f>SUM(D90,F90,H90,J90)</f>
        <v>88</v>
      </c>
      <c r="C90" s="78">
        <f>SUM(E90,G90,I90,K90)</f>
        <v>100</v>
      </c>
      <c r="D90" s="79">
        <v>9</v>
      </c>
      <c r="E90" s="78">
        <f>D90*100/$B90</f>
        <v>10.227272727272727</v>
      </c>
      <c r="F90" s="79">
        <v>7</v>
      </c>
      <c r="G90" s="78">
        <f>F90*100/$B90</f>
        <v>7.954545454545454</v>
      </c>
      <c r="H90" s="79">
        <v>5</v>
      </c>
      <c r="I90" s="78">
        <f>H90*100/$B90</f>
        <v>5.681818181818182</v>
      </c>
      <c r="J90" s="79">
        <v>67</v>
      </c>
      <c r="K90" s="78">
        <f>J90*100/$B90</f>
        <v>76.13636363636364</v>
      </c>
      <c r="L90" s="73" t="s">
        <v>91</v>
      </c>
    </row>
    <row r="91" spans="2:12" ht="6.75" customHeight="1">
      <c r="B91" s="79"/>
      <c r="C91" s="78"/>
      <c r="D91" s="79"/>
      <c r="E91" s="78"/>
      <c r="F91" s="79"/>
      <c r="G91" s="78"/>
      <c r="H91" s="79"/>
      <c r="I91" s="78"/>
      <c r="J91" s="79"/>
      <c r="K91" s="78"/>
      <c r="L91" s="73"/>
    </row>
    <row r="92" spans="1:12" ht="21.75">
      <c r="A92" s="59" t="s">
        <v>96</v>
      </c>
      <c r="B92" s="79">
        <f>SUM(D92,F92,H92,J92)</f>
        <v>107.1</v>
      </c>
      <c r="C92" s="78">
        <f>SUM(E92,G92,I92,K92)</f>
        <v>100</v>
      </c>
      <c r="D92" s="79" t="s">
        <v>50</v>
      </c>
      <c r="E92" s="78" t="s">
        <v>50</v>
      </c>
      <c r="F92" s="79" t="s">
        <v>50</v>
      </c>
      <c r="G92" s="78" t="s">
        <v>50</v>
      </c>
      <c r="H92" s="79">
        <v>1.1</v>
      </c>
      <c r="I92" s="78">
        <f>H92*100/$B92</f>
        <v>1.027077497665733</v>
      </c>
      <c r="J92" s="79">
        <v>106</v>
      </c>
      <c r="K92" s="78">
        <f>J92*100/$B92</f>
        <v>98.97292250233427</v>
      </c>
      <c r="L92" s="73" t="s">
        <v>92</v>
      </c>
    </row>
    <row r="93" ht="6.75" customHeight="1">
      <c r="K93" s="78"/>
    </row>
    <row r="94" ht="21.75">
      <c r="A94" s="59" t="s">
        <v>93</v>
      </c>
    </row>
    <row r="95" ht="21.75">
      <c r="A95" s="59" t="s">
        <v>94</v>
      </c>
    </row>
  </sheetData>
  <mergeCells count="39">
    <mergeCell ref="D7:E7"/>
    <mergeCell ref="F7:G7"/>
    <mergeCell ref="H7:I7"/>
    <mergeCell ref="J7:K7"/>
    <mergeCell ref="B4:C4"/>
    <mergeCell ref="D4:K4"/>
    <mergeCell ref="B6:C6"/>
    <mergeCell ref="D6:E6"/>
    <mergeCell ref="F6:G6"/>
    <mergeCell ref="H6:I6"/>
    <mergeCell ref="J6:K6"/>
    <mergeCell ref="D5:K5"/>
    <mergeCell ref="B5:C5"/>
    <mergeCell ref="B37:C37"/>
    <mergeCell ref="D37:K37"/>
    <mergeCell ref="B38:C38"/>
    <mergeCell ref="D38:K38"/>
    <mergeCell ref="B39:C39"/>
    <mergeCell ref="D39:E39"/>
    <mergeCell ref="F39:G39"/>
    <mergeCell ref="H39:I39"/>
    <mergeCell ref="J39:K39"/>
    <mergeCell ref="D40:E40"/>
    <mergeCell ref="F40:G40"/>
    <mergeCell ref="H40:I40"/>
    <mergeCell ref="J40:K40"/>
    <mergeCell ref="B67:C67"/>
    <mergeCell ref="D67:K67"/>
    <mergeCell ref="B68:C68"/>
    <mergeCell ref="D68:K68"/>
    <mergeCell ref="B69:C69"/>
    <mergeCell ref="D69:E69"/>
    <mergeCell ref="F69:G69"/>
    <mergeCell ref="H69:I69"/>
    <mergeCell ref="J69:K69"/>
    <mergeCell ref="D70:E70"/>
    <mergeCell ref="F70:G70"/>
    <mergeCell ref="H70:I70"/>
    <mergeCell ref="J70:K70"/>
  </mergeCells>
  <printOptions/>
  <pageMargins left="0.3937007874015748" right="0.3937007874015748" top="0.7086614173228347" bottom="0.3937007874015748" header="0.5118110236220472" footer="0.511811023622047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สำนักงานสถิติแห่งชาติ</dc:creator>
  <cp:keywords/>
  <dc:description/>
  <cp:lastModifiedBy>nso</cp:lastModifiedBy>
  <cp:lastPrinted>2005-03-22T07:47:51Z</cp:lastPrinted>
  <dcterms:created xsi:type="dcterms:W3CDTF">2000-06-16T03:07:24Z</dcterms:created>
  <dcterms:modified xsi:type="dcterms:W3CDTF">2004-07-26T10:58:47Z</dcterms:modified>
  <cp:category/>
  <cp:version/>
  <cp:contentType/>
  <cp:contentStatus/>
</cp:coreProperties>
</file>