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7   " sheetId="1" r:id="rId1"/>
  </sheets>
  <definedNames>
    <definedName name="_xlnm.Print_Area" localSheetId="0">'T-3.7   '!$A$1:$W$51</definedName>
  </definedNames>
  <calcPr fullCalcOnLoad="1"/>
</workbook>
</file>

<file path=xl/sharedStrings.xml><?xml version="1.0" encoding="utf-8"?>
<sst xmlns="http://schemas.openxmlformats.org/spreadsheetml/2006/main" count="159" uniqueCount="80">
  <si>
    <t>สนง.คณะกรรมการ</t>
  </si>
  <si>
    <t>การศึกษาขั้นพื้นฐาน</t>
  </si>
  <si>
    <t>Office of the Basic</t>
  </si>
  <si>
    <t>Education Commission</t>
  </si>
  <si>
    <t>รวม</t>
  </si>
  <si>
    <t>Total</t>
  </si>
  <si>
    <t>Office of the Private</t>
  </si>
  <si>
    <t>ประถมศึกษา</t>
  </si>
  <si>
    <t>Elementary</t>
  </si>
  <si>
    <t>Lower Secondary</t>
  </si>
  <si>
    <t>Upper Secondary</t>
  </si>
  <si>
    <t>ก่อนประถมศึกษา</t>
  </si>
  <si>
    <t>Pre-elementary</t>
  </si>
  <si>
    <t>ชาย</t>
  </si>
  <si>
    <t>หญิง</t>
  </si>
  <si>
    <t>Male</t>
  </si>
  <si>
    <t>Female</t>
  </si>
  <si>
    <t>ชั้นเรียน</t>
  </si>
  <si>
    <t>Grade</t>
  </si>
  <si>
    <t>สังกัด  Jurisdiction</t>
  </si>
  <si>
    <t xml:space="preserve">ตาราง     </t>
  </si>
  <si>
    <t>ประถม 1</t>
  </si>
  <si>
    <t>ประถม 2</t>
  </si>
  <si>
    <t>Pratom 1</t>
  </si>
  <si>
    <t>Pratom 2</t>
  </si>
  <si>
    <t>Kindergarten 1</t>
  </si>
  <si>
    <t>Kindergarten 2</t>
  </si>
  <si>
    <t>Kindergarten 3</t>
  </si>
  <si>
    <t>รวมยอด</t>
  </si>
  <si>
    <t xml:space="preserve">Department of Local </t>
  </si>
  <si>
    <t>Administration</t>
  </si>
  <si>
    <t>กรมส่งเสริม</t>
  </si>
  <si>
    <t>มัธยม 1</t>
  </si>
  <si>
    <t>มัธยม 2</t>
  </si>
  <si>
    <t>มัธยม 3</t>
  </si>
  <si>
    <t>ประถม 3</t>
  </si>
  <si>
    <t>ประถม 4</t>
  </si>
  <si>
    <t>ประถม 5</t>
  </si>
  <si>
    <t>ประถม 6</t>
  </si>
  <si>
    <t>มัธยม 4</t>
  </si>
  <si>
    <t>มัธยม 5</t>
  </si>
  <si>
    <t>มัธยม 6</t>
  </si>
  <si>
    <t>Matayom 1</t>
  </si>
  <si>
    <t>Matayom 4</t>
  </si>
  <si>
    <t>มัธยมต้น</t>
  </si>
  <si>
    <t>มัธยมปลาย</t>
  </si>
  <si>
    <t>การปกครองท้องถิ่น</t>
  </si>
  <si>
    <t>Pratom 3</t>
  </si>
  <si>
    <t>Pratom 4</t>
  </si>
  <si>
    <t>Pratom 5</t>
  </si>
  <si>
    <t>Pratom 6</t>
  </si>
  <si>
    <t>Matayom 2</t>
  </si>
  <si>
    <t>Matayom 3</t>
  </si>
  <si>
    <t>Matayom 5</t>
  </si>
  <si>
    <t>Matayom 6</t>
  </si>
  <si>
    <t>อนุบาล 1</t>
  </si>
  <si>
    <t>อนุบาล 2</t>
  </si>
  <si>
    <t>อนุบาล 3</t>
  </si>
  <si>
    <t xml:space="preserve">Table </t>
  </si>
  <si>
    <t xml:space="preserve">              </t>
  </si>
  <si>
    <t xml:space="preserve">สำนักงานศึกษาธิการจังหวัดจันทบุรี </t>
  </si>
  <si>
    <t>สถาบันบัณฑิตพัฒนศิลป์ กระทรวงวัฒนธรรม</t>
  </si>
  <si>
    <t>ส่งเสริมการศึกษาเอกชน</t>
  </si>
  <si>
    <t>สำนักบริหารงานคณะกรรมการ</t>
  </si>
  <si>
    <t>ที่มา:</t>
  </si>
  <si>
    <t>หมายเหตุ :</t>
  </si>
  <si>
    <t>นักเรียน จำแนกตามสังกัด เพศ และชั้นเรียน ปีการศึกษา 2561</t>
  </si>
  <si>
    <t>Student by Jurisdiction, Sex and Grade: Academic Year 2018</t>
  </si>
  <si>
    <t>ส่วนราชการอื่น</t>
  </si>
  <si>
    <t>Other organizations</t>
  </si>
  <si>
    <t>โรงเรียนตำรวจตระเวนชายแดน สังกัดกองบัญชาการตำรวจตระเวนชายแดน</t>
  </si>
  <si>
    <t xml:space="preserve">ส่วนราชการอื่น ได้แก่ สำนักงานคณะกรรมการการอุดมศึกษา   </t>
  </si>
  <si>
    <t>Note:  Other government organizations;  Office of the Higher Education Commission</t>
  </si>
  <si>
    <t xml:space="preserve">          Bunditpatanasilpa Institute, Ministry of Culture  </t>
  </si>
  <si>
    <t xml:space="preserve">          Border Patrol School, Border Patrol Police Bureau CMS </t>
  </si>
  <si>
    <t xml:space="preserve">           Source:  Chanthaburi Provincial Education Office</t>
  </si>
  <si>
    <t>เตรียมอนุบาล</t>
  </si>
  <si>
    <t>Pre-primary</t>
  </si>
  <si>
    <t>นักเรียน จำแนกตามสังกัด เพศ และชั้นเรียน ปีการศึกษา 2561 (ต่อ)</t>
  </si>
  <si>
    <t>Student by Jurisdiction, Sex and Grade: Academic Year 2018 (Cont.)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</si>
</sst>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44" applyFont="1" applyBorder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 shrinkToFit="1"/>
      <protection/>
    </xf>
    <xf numFmtId="0" fontId="5" fillId="0" borderId="13" xfId="44" applyFont="1" applyBorder="1" applyAlignment="1">
      <alignment horizontal="center" vertical="center" shrinkToFit="1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5" fillId="0" borderId="16" xfId="44" applyFont="1" applyBorder="1" applyAlignment="1">
      <alignment vertical="center"/>
      <protection/>
    </xf>
    <xf numFmtId="0" fontId="5" fillId="0" borderId="15" xfId="44" applyFont="1" applyBorder="1" applyAlignment="1">
      <alignment vertical="center"/>
      <protection/>
    </xf>
    <xf numFmtId="0" fontId="5" fillId="0" borderId="14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5" fillId="0" borderId="17" xfId="44" applyFont="1" applyBorder="1" applyAlignment="1">
      <alignment vertical="center"/>
      <protection/>
    </xf>
    <xf numFmtId="0" fontId="5" fillId="0" borderId="18" xfId="44" applyFont="1" applyBorder="1" applyAlignment="1">
      <alignment vertical="center"/>
      <protection/>
    </xf>
    <xf numFmtId="0" fontId="5" fillId="0" borderId="19" xfId="44" applyFont="1" applyBorder="1" applyAlignment="1">
      <alignment vertical="center"/>
      <protection/>
    </xf>
    <xf numFmtId="165" fontId="3" fillId="0" borderId="10" xfId="44" applyNumberFormat="1" applyFont="1" applyBorder="1" applyAlignment="1">
      <alignment vertical="center"/>
      <protection/>
    </xf>
    <xf numFmtId="165" fontId="5" fillId="0" borderId="10" xfId="44" applyNumberFormat="1" applyFont="1" applyBorder="1" applyAlignment="1">
      <alignment vertical="center"/>
      <protection/>
    </xf>
    <xf numFmtId="164" fontId="2" fillId="0" borderId="0" xfId="44" applyNumberFormat="1" applyFont="1" applyBorder="1" applyAlignment="1">
      <alignment horizontal="center" vertical="center"/>
      <protection/>
    </xf>
    <xf numFmtId="0" fontId="4" fillId="0" borderId="0" xfId="44" applyFont="1" applyBorder="1" applyAlignment="1">
      <alignment vertical="center"/>
      <protection/>
    </xf>
    <xf numFmtId="0" fontId="5" fillId="0" borderId="17" xfId="44" applyFont="1" applyBorder="1" applyAlignment="1">
      <alignment horizontal="left" vertical="center"/>
      <protection/>
    </xf>
    <xf numFmtId="0" fontId="5" fillId="0" borderId="18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left" vertical="center"/>
      <protection/>
    </xf>
    <xf numFmtId="166" fontId="5" fillId="0" borderId="10" xfId="44" applyNumberFormat="1" applyFont="1" applyBorder="1" applyAlignment="1">
      <alignment vertical="center"/>
      <protection/>
    </xf>
    <xf numFmtId="166" fontId="5" fillId="0" borderId="12" xfId="44" applyNumberFormat="1" applyFont="1" applyBorder="1" applyAlignment="1">
      <alignment vertical="center"/>
      <protection/>
    </xf>
    <xf numFmtId="0" fontId="3" fillId="0" borderId="13" xfId="44" applyFont="1" applyBorder="1" applyAlignment="1">
      <alignment vertical="center"/>
      <protection/>
    </xf>
    <xf numFmtId="165" fontId="5" fillId="0" borderId="12" xfId="44" applyNumberFormat="1" applyFont="1" applyBorder="1" applyAlignment="1">
      <alignment vertical="center"/>
      <protection/>
    </xf>
    <xf numFmtId="0" fontId="5" fillId="0" borderId="0" xfId="44" applyFont="1" applyAlignment="1">
      <alignment vertical="top"/>
      <protection/>
    </xf>
    <xf numFmtId="0" fontId="5" fillId="0" borderId="0" xfId="44" applyFont="1" applyBorder="1" applyAlignment="1">
      <alignment/>
      <protection/>
    </xf>
    <xf numFmtId="165" fontId="3" fillId="0" borderId="12" xfId="44" applyNumberFormat="1" applyFont="1" applyBorder="1" applyAlignment="1">
      <alignment vertical="center"/>
      <protection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44" applyFont="1" applyAlignment="1">
      <alignment horizontal="left" vertical="top"/>
      <protection/>
    </xf>
    <xf numFmtId="0" fontId="5" fillId="0" borderId="0" xfId="44" applyFont="1" applyAlignment="1">
      <alignment horizontal="right" vertical="top"/>
      <protection/>
    </xf>
    <xf numFmtId="0" fontId="5" fillId="0" borderId="0" xfId="44" applyFont="1" applyBorder="1" applyAlignment="1">
      <alignment vertical="top"/>
      <protection/>
    </xf>
    <xf numFmtId="0" fontId="5" fillId="0" borderId="0" xfId="44" applyFont="1" applyAlignment="1">
      <alignment vertical="top" shrinkToFit="1"/>
      <protection/>
    </xf>
    <xf numFmtId="0" fontId="4" fillId="0" borderId="0" xfId="44" applyFont="1" applyBorder="1" applyAlignment="1">
      <alignment vertical="top"/>
      <protection/>
    </xf>
    <xf numFmtId="165" fontId="4" fillId="0" borderId="0" xfId="44" applyNumberFormat="1" applyFont="1" applyBorder="1" applyAlignment="1">
      <alignment vertical="top"/>
      <protection/>
    </xf>
    <xf numFmtId="0" fontId="5" fillId="0" borderId="17" xfId="44" applyFont="1" applyFill="1" applyBorder="1" applyAlignment="1">
      <alignment vertical="center"/>
      <protection/>
    </xf>
    <xf numFmtId="0" fontId="5" fillId="0" borderId="19" xfId="44" applyFont="1" applyFill="1" applyBorder="1" applyAlignment="1">
      <alignment vertical="center"/>
      <protection/>
    </xf>
    <xf numFmtId="0" fontId="5" fillId="0" borderId="18" xfId="44" applyFont="1" applyFill="1" applyBorder="1" applyAlignment="1">
      <alignment vertical="center"/>
      <protection/>
    </xf>
    <xf numFmtId="0" fontId="5" fillId="0" borderId="12" xfId="44" applyFont="1" applyFill="1" applyBorder="1" applyAlignment="1">
      <alignment horizontal="center" vertical="center"/>
      <protection/>
    </xf>
    <xf numFmtId="0" fontId="5" fillId="0" borderId="13" xfId="44" applyFont="1" applyFill="1" applyBorder="1" applyAlignment="1">
      <alignment horizontal="center" vertical="center"/>
      <protection/>
    </xf>
    <xf numFmtId="0" fontId="5" fillId="0" borderId="14" xfId="44" applyFont="1" applyFill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/>
      <protection/>
    </xf>
    <xf numFmtId="165" fontId="3" fillId="0" borderId="10" xfId="44" applyNumberFormat="1" applyFont="1" applyFill="1" applyBorder="1" applyAlignment="1">
      <alignment vertical="center"/>
      <protection/>
    </xf>
    <xf numFmtId="165" fontId="5" fillId="0" borderId="10" xfId="44" applyNumberFormat="1" applyFont="1" applyFill="1" applyBorder="1" applyAlignment="1">
      <alignment vertical="center"/>
      <protection/>
    </xf>
    <xf numFmtId="0" fontId="5" fillId="0" borderId="14" xfId="44" applyFont="1" applyFill="1" applyBorder="1" applyAlignment="1">
      <alignment vertical="center"/>
      <protection/>
    </xf>
    <xf numFmtId="0" fontId="5" fillId="0" borderId="0" xfId="44" applyFont="1" applyFill="1" applyBorder="1" applyAlignment="1">
      <alignment vertical="center"/>
      <protection/>
    </xf>
    <xf numFmtId="0" fontId="4" fillId="0" borderId="0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5" fillId="0" borderId="15" xfId="44" applyFont="1" applyFill="1" applyBorder="1" applyAlignment="1">
      <alignment vertical="center"/>
      <protection/>
    </xf>
    <xf numFmtId="0" fontId="5" fillId="0" borderId="0" xfId="44" applyFont="1" applyFill="1" applyAlignment="1">
      <alignment vertical="top"/>
      <protection/>
    </xf>
    <xf numFmtId="0" fontId="5" fillId="0" borderId="0" xfId="44" applyFont="1" applyFill="1" applyAlignment="1">
      <alignment horizontal="left" vertical="top" shrinkToFit="1"/>
      <protection/>
    </xf>
    <xf numFmtId="0" fontId="5" fillId="0" borderId="0" xfId="44" applyFont="1" applyFill="1" applyAlignment="1">
      <alignment horizontal="right" vertical="top"/>
      <protection/>
    </xf>
    <xf numFmtId="0" fontId="5" fillId="0" borderId="0" xfId="44" applyFont="1" applyFill="1" applyBorder="1" applyAlignment="1">
      <alignment vertical="top"/>
      <protection/>
    </xf>
    <xf numFmtId="0" fontId="4" fillId="0" borderId="0" xfId="44" applyFont="1" applyFill="1" applyBorder="1" applyAlignment="1">
      <alignment vertical="top"/>
      <protection/>
    </xf>
    <xf numFmtId="0" fontId="5" fillId="0" borderId="19" xfId="44" applyFont="1" applyBorder="1" applyAlignment="1">
      <alignment horizontal="center" vertical="center" shrinkToFit="1"/>
      <protection/>
    </xf>
    <xf numFmtId="0" fontId="5" fillId="0" borderId="18" xfId="44" applyFont="1" applyBorder="1" applyAlignment="1">
      <alignment horizontal="center" vertical="center" shrinkToFit="1"/>
      <protection/>
    </xf>
    <xf numFmtId="0" fontId="5" fillId="0" borderId="0" xfId="44" applyFont="1" applyBorder="1" applyAlignment="1">
      <alignment horizontal="center" vertical="center" shrinkToFit="1"/>
      <protection/>
    </xf>
    <xf numFmtId="0" fontId="5" fillId="0" borderId="13" xfId="44" applyFont="1" applyBorder="1" applyAlignment="1">
      <alignment horizontal="center" vertical="center" shrinkToFit="1"/>
      <protection/>
    </xf>
    <xf numFmtId="0" fontId="5" fillId="0" borderId="16" xfId="44" applyFont="1" applyBorder="1" applyAlignment="1">
      <alignment horizontal="center" vertical="center" shrinkToFit="1"/>
      <protection/>
    </xf>
    <xf numFmtId="0" fontId="5" fillId="0" borderId="15" xfId="44" applyFont="1" applyBorder="1" applyAlignment="1">
      <alignment horizontal="center" vertical="center" shrinkToFit="1"/>
      <protection/>
    </xf>
    <xf numFmtId="0" fontId="5" fillId="0" borderId="20" xfId="44" applyFont="1" applyBorder="1" applyAlignment="1">
      <alignment horizontal="center" vertical="center"/>
      <protection/>
    </xf>
    <xf numFmtId="0" fontId="5" fillId="0" borderId="21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0" fontId="5" fillId="0" borderId="19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7" xfId="44" applyFont="1" applyBorder="1" applyAlignment="1">
      <alignment horizontal="center" vertical="center" shrinkToFit="1"/>
      <protection/>
    </xf>
    <xf numFmtId="0" fontId="5" fillId="0" borderId="10" xfId="44" applyFont="1" applyBorder="1" applyAlignment="1">
      <alignment horizontal="center" vertical="center" shrinkToFit="1"/>
      <protection/>
    </xf>
    <xf numFmtId="0" fontId="5" fillId="0" borderId="22" xfId="44" applyFont="1" applyBorder="1" applyAlignment="1">
      <alignment horizontal="center" vertical="center" shrinkToFit="1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 shrinkToFit="1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17" xfId="44" applyFont="1" applyBorder="1" applyAlignment="1">
      <alignment horizontal="center" vertical="center" wrapText="1"/>
      <protection/>
    </xf>
    <xf numFmtId="0" fontId="5" fillId="0" borderId="19" xfId="44" applyFont="1" applyBorder="1" applyAlignment="1">
      <alignment horizontal="center" vertical="center" wrapText="1"/>
      <protection/>
    </xf>
    <xf numFmtId="0" fontId="5" fillId="0" borderId="18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0" xfId="44" applyFont="1" applyFill="1" applyBorder="1" applyAlignment="1">
      <alignment horizontal="center" vertical="center"/>
      <protection/>
    </xf>
    <xf numFmtId="0" fontId="5" fillId="0" borderId="13" xfId="44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22" xfId="44" applyFont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914400</xdr:colOff>
      <xdr:row>22</xdr:row>
      <xdr:rowOff>171450</xdr:rowOff>
    </xdr:from>
    <xdr:to>
      <xdr:col>23</xdr:col>
      <xdr:colOff>0</xdr:colOff>
      <xdr:row>25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9448800" y="5629275"/>
          <a:ext cx="504825" cy="628650"/>
          <a:chOff x="10226498" y="5772150"/>
          <a:chExt cx="460552" cy="600076"/>
        </a:xfrm>
        <a:solidFill>
          <a:srgbClr val="FFFFFF"/>
        </a:solidFill>
      </xdr:grpSpPr>
      <xdr:sp>
        <xdr:nvSpPr>
          <xdr:cNvPr id="2" name="Chevron 3"/>
          <xdr:cNvSpPr>
            <a:spLocks/>
          </xdr:cNvSpPr>
        </xdr:nvSpPr>
        <xdr:spPr>
          <a:xfrm rot="16200000">
            <a:off x="10344169" y="5772150"/>
            <a:ext cx="342881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12"/>
          <xdr:cNvSpPr txBox="1">
            <a:spLocks noChangeArrowheads="1"/>
          </xdr:cNvSpPr>
        </xdr:nvSpPr>
        <xdr:spPr>
          <a:xfrm rot="5400000">
            <a:off x="10240430" y="5885264"/>
            <a:ext cx="402407" cy="430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39</a:t>
            </a:r>
          </a:p>
        </xdr:txBody>
      </xdr:sp>
    </xdr:grpSp>
    <xdr:clientData/>
  </xdr:twoCellAnchor>
  <xdr:twoCellAnchor>
    <xdr:from>
      <xdr:col>20</xdr:col>
      <xdr:colOff>942975</xdr:colOff>
      <xdr:row>25</xdr:row>
      <xdr:rowOff>9525</xdr:rowOff>
    </xdr:from>
    <xdr:to>
      <xdr:col>23</xdr:col>
      <xdr:colOff>133350</xdr:colOff>
      <xdr:row>28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9477375" y="6267450"/>
          <a:ext cx="609600" cy="609600"/>
          <a:chOff x="9925050" y="1885951"/>
          <a:chExt cx="585788" cy="600076"/>
        </a:xfrm>
        <a:solidFill>
          <a:srgbClr val="FFFFFF"/>
        </a:solidFill>
      </xdr:grpSpPr>
      <xdr:sp>
        <xdr:nvSpPr>
          <xdr:cNvPr id="5" name="Chevron 2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 rot="5400000">
            <a:off x="9958733" y="2013317"/>
            <a:ext cx="365971" cy="433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2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26" customWidth="1"/>
    <col min="2" max="2" width="5.8515625" style="26" customWidth="1"/>
    <col min="3" max="3" width="4.421875" style="26" customWidth="1"/>
    <col min="4" max="4" width="2.57421875" style="26" customWidth="1"/>
    <col min="5" max="13" width="7.421875" style="26" customWidth="1"/>
    <col min="14" max="16" width="7.421875" style="58" customWidth="1"/>
    <col min="17" max="19" width="7.421875" style="26" customWidth="1"/>
    <col min="20" max="20" width="1.8515625" style="26" customWidth="1"/>
    <col min="21" max="21" width="15.57421875" style="26" customWidth="1"/>
    <col min="22" max="22" width="1.57421875" style="26" customWidth="1"/>
    <col min="23" max="23" width="4.140625" style="26" customWidth="1"/>
    <col min="24" max="16384" width="9.140625" style="26" customWidth="1"/>
  </cols>
  <sheetData>
    <row r="1" spans="2:16" s="1" customFormat="1" ht="21" customHeight="1">
      <c r="B1" s="1" t="s">
        <v>20</v>
      </c>
      <c r="C1" s="25">
        <v>3.7</v>
      </c>
      <c r="D1" s="1" t="s">
        <v>66</v>
      </c>
      <c r="N1" s="59"/>
      <c r="O1" s="59"/>
      <c r="P1" s="59"/>
    </row>
    <row r="2" spans="2:16" s="1" customFormat="1" ht="21" customHeight="1">
      <c r="B2" s="1" t="s">
        <v>58</v>
      </c>
      <c r="C2" s="25">
        <v>3.7</v>
      </c>
      <c r="D2" s="1" t="s">
        <v>67</v>
      </c>
      <c r="N2" s="59"/>
      <c r="O2" s="59"/>
      <c r="P2" s="59"/>
    </row>
    <row r="3" ht="6.75" customHeight="1"/>
    <row r="4" spans="1:21" s="14" customFormat="1" ht="21" customHeight="1">
      <c r="A4" s="67" t="s">
        <v>17</v>
      </c>
      <c r="B4" s="67"/>
      <c r="C4" s="67"/>
      <c r="D4" s="68"/>
      <c r="E4" s="27"/>
      <c r="F4" s="22"/>
      <c r="G4" s="28"/>
      <c r="H4" s="73" t="s">
        <v>19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83" t="s">
        <v>18</v>
      </c>
      <c r="U4" s="67"/>
    </row>
    <row r="5" spans="1:21" s="14" customFormat="1" ht="21" customHeight="1">
      <c r="A5" s="69"/>
      <c r="B5" s="69"/>
      <c r="C5" s="69"/>
      <c r="D5" s="70"/>
      <c r="E5" s="3"/>
      <c r="G5" s="15"/>
      <c r="H5" s="20"/>
      <c r="I5" s="22"/>
      <c r="J5" s="21"/>
      <c r="K5" s="88"/>
      <c r="L5" s="77"/>
      <c r="M5" s="78"/>
      <c r="N5" s="47"/>
      <c r="O5" s="48"/>
      <c r="P5" s="49"/>
      <c r="Q5" s="89"/>
      <c r="R5" s="90"/>
      <c r="S5" s="91"/>
      <c r="T5" s="84"/>
      <c r="U5" s="87"/>
    </row>
    <row r="6" spans="1:21" s="14" customFormat="1" ht="21" customHeight="1">
      <c r="A6" s="69"/>
      <c r="B6" s="69"/>
      <c r="C6" s="69"/>
      <c r="D6" s="70"/>
      <c r="H6" s="86" t="s">
        <v>0</v>
      </c>
      <c r="I6" s="79"/>
      <c r="J6" s="80"/>
      <c r="K6" s="86" t="s">
        <v>63</v>
      </c>
      <c r="L6" s="79"/>
      <c r="M6" s="80"/>
      <c r="N6" s="92" t="s">
        <v>31</v>
      </c>
      <c r="O6" s="93"/>
      <c r="P6" s="94"/>
      <c r="Q6" s="95"/>
      <c r="R6" s="96"/>
      <c r="S6" s="97"/>
      <c r="T6" s="84"/>
      <c r="U6" s="87"/>
    </row>
    <row r="7" spans="1:21" s="14" customFormat="1" ht="21" customHeight="1">
      <c r="A7" s="69"/>
      <c r="B7" s="69"/>
      <c r="C7" s="69"/>
      <c r="D7" s="70"/>
      <c r="H7" s="86" t="s">
        <v>1</v>
      </c>
      <c r="I7" s="79"/>
      <c r="J7" s="80"/>
      <c r="K7" s="86" t="s">
        <v>62</v>
      </c>
      <c r="L7" s="79"/>
      <c r="M7" s="80"/>
      <c r="N7" s="92" t="s">
        <v>46</v>
      </c>
      <c r="O7" s="93"/>
      <c r="P7" s="94"/>
      <c r="Q7" s="86" t="s">
        <v>68</v>
      </c>
      <c r="R7" s="79"/>
      <c r="S7" s="80"/>
      <c r="T7" s="84"/>
      <c r="U7" s="87"/>
    </row>
    <row r="8" spans="1:21" s="14" customFormat="1" ht="21" customHeight="1">
      <c r="A8" s="69"/>
      <c r="B8" s="69"/>
      <c r="C8" s="69"/>
      <c r="D8" s="70"/>
      <c r="E8" s="86" t="s">
        <v>4</v>
      </c>
      <c r="F8" s="79"/>
      <c r="G8" s="80"/>
      <c r="H8" s="86" t="s">
        <v>2</v>
      </c>
      <c r="I8" s="79"/>
      <c r="J8" s="80"/>
      <c r="K8" s="86" t="s">
        <v>6</v>
      </c>
      <c r="L8" s="79"/>
      <c r="M8" s="80"/>
      <c r="N8" s="92" t="s">
        <v>29</v>
      </c>
      <c r="O8" s="93"/>
      <c r="P8" s="94"/>
      <c r="Q8" s="86" t="s">
        <v>69</v>
      </c>
      <c r="R8" s="79"/>
      <c r="S8" s="80"/>
      <c r="T8" s="84"/>
      <c r="U8" s="87"/>
    </row>
    <row r="9" spans="1:21" s="14" customFormat="1" ht="21" customHeight="1">
      <c r="A9" s="69"/>
      <c r="B9" s="69"/>
      <c r="C9" s="69"/>
      <c r="D9" s="70"/>
      <c r="E9" s="86" t="s">
        <v>5</v>
      </c>
      <c r="F9" s="79"/>
      <c r="G9" s="80"/>
      <c r="H9" s="98" t="s">
        <v>3</v>
      </c>
      <c r="I9" s="81"/>
      <c r="J9" s="82"/>
      <c r="K9" s="98" t="s">
        <v>3</v>
      </c>
      <c r="L9" s="81"/>
      <c r="M9" s="82"/>
      <c r="N9" s="92" t="s">
        <v>30</v>
      </c>
      <c r="O9" s="93"/>
      <c r="P9" s="94"/>
      <c r="Q9" s="86"/>
      <c r="R9" s="79"/>
      <c r="S9" s="80"/>
      <c r="T9" s="84"/>
      <c r="U9" s="87"/>
    </row>
    <row r="10" spans="1:21" s="14" customFormat="1" ht="21" customHeight="1">
      <c r="A10" s="69"/>
      <c r="B10" s="69"/>
      <c r="C10" s="69"/>
      <c r="D10" s="70"/>
      <c r="E10" s="4" t="s">
        <v>4</v>
      </c>
      <c r="F10" s="28" t="s">
        <v>13</v>
      </c>
      <c r="G10" s="4" t="s">
        <v>14</v>
      </c>
      <c r="H10" s="4" t="s">
        <v>4</v>
      </c>
      <c r="I10" s="4" t="s">
        <v>13</v>
      </c>
      <c r="J10" s="7" t="s">
        <v>14</v>
      </c>
      <c r="K10" s="4" t="s">
        <v>4</v>
      </c>
      <c r="L10" s="4" t="s">
        <v>13</v>
      </c>
      <c r="M10" s="7" t="s">
        <v>14</v>
      </c>
      <c r="N10" s="60" t="s">
        <v>4</v>
      </c>
      <c r="O10" s="60" t="s">
        <v>13</v>
      </c>
      <c r="P10" s="60" t="s">
        <v>14</v>
      </c>
      <c r="Q10" s="4" t="s">
        <v>4</v>
      </c>
      <c r="R10" s="4" t="s">
        <v>13</v>
      </c>
      <c r="S10" s="4" t="s">
        <v>14</v>
      </c>
      <c r="T10" s="84"/>
      <c r="U10" s="87"/>
    </row>
    <row r="11" spans="1:21" s="35" customFormat="1" ht="21" customHeight="1">
      <c r="A11" s="71"/>
      <c r="B11" s="71"/>
      <c r="C11" s="71"/>
      <c r="D11" s="72"/>
      <c r="E11" s="8" t="s">
        <v>5</v>
      </c>
      <c r="F11" s="9" t="s">
        <v>15</v>
      </c>
      <c r="G11" s="8" t="s">
        <v>16</v>
      </c>
      <c r="H11" s="8" t="s">
        <v>5</v>
      </c>
      <c r="I11" s="8" t="s">
        <v>15</v>
      </c>
      <c r="J11" s="9" t="s">
        <v>16</v>
      </c>
      <c r="K11" s="8" t="s">
        <v>5</v>
      </c>
      <c r="L11" s="8" t="s">
        <v>15</v>
      </c>
      <c r="M11" s="9" t="s">
        <v>16</v>
      </c>
      <c r="N11" s="52" t="s">
        <v>5</v>
      </c>
      <c r="O11" s="52" t="s">
        <v>15</v>
      </c>
      <c r="P11" s="53" t="s">
        <v>16</v>
      </c>
      <c r="Q11" s="8" t="s">
        <v>5</v>
      </c>
      <c r="R11" s="8" t="s">
        <v>15</v>
      </c>
      <c r="S11" s="8" t="s">
        <v>16</v>
      </c>
      <c r="T11" s="85"/>
      <c r="U11" s="71"/>
    </row>
    <row r="12" spans="1:20" s="14" customFormat="1" ht="3" customHeight="1">
      <c r="A12" s="10"/>
      <c r="B12" s="10"/>
      <c r="C12" s="10"/>
      <c r="D12" s="11"/>
      <c r="E12" s="6"/>
      <c r="F12" s="7"/>
      <c r="G12" s="7"/>
      <c r="H12" s="6"/>
      <c r="I12" s="6"/>
      <c r="J12" s="7"/>
      <c r="K12" s="6"/>
      <c r="L12" s="6"/>
      <c r="M12" s="7"/>
      <c r="N12" s="50"/>
      <c r="O12" s="50"/>
      <c r="P12" s="51"/>
      <c r="Q12" s="6"/>
      <c r="R12" s="6"/>
      <c r="S12" s="4"/>
      <c r="T12" s="5"/>
    </row>
    <row r="13" spans="1:22" s="19" customFormat="1" ht="21" customHeight="1">
      <c r="A13" s="75" t="s">
        <v>28</v>
      </c>
      <c r="B13" s="75"/>
      <c r="C13" s="75"/>
      <c r="D13" s="76"/>
      <c r="E13" s="23">
        <f>E14+E19+E37+E41</f>
        <v>86159</v>
      </c>
      <c r="F13" s="23">
        <f aca="true" t="shared" si="0" ref="F13:S13">F14+F19+F37+F41</f>
        <v>42823</v>
      </c>
      <c r="G13" s="23">
        <f t="shared" si="0"/>
        <v>43336</v>
      </c>
      <c r="H13" s="23">
        <f t="shared" si="0"/>
        <v>60775</v>
      </c>
      <c r="I13" s="23">
        <f t="shared" si="0"/>
        <v>30341</v>
      </c>
      <c r="J13" s="23">
        <f t="shared" si="0"/>
        <v>30434</v>
      </c>
      <c r="K13" s="23">
        <f t="shared" si="0"/>
        <v>18264</v>
      </c>
      <c r="L13" s="23">
        <f t="shared" si="0"/>
        <v>8904</v>
      </c>
      <c r="M13" s="23">
        <f t="shared" si="0"/>
        <v>9360</v>
      </c>
      <c r="N13" s="54">
        <f t="shared" si="0"/>
        <v>5677</v>
      </c>
      <c r="O13" s="54">
        <f t="shared" si="0"/>
        <v>2955</v>
      </c>
      <c r="P13" s="54">
        <f t="shared" si="0"/>
        <v>2722</v>
      </c>
      <c r="Q13" s="23">
        <f t="shared" si="0"/>
        <v>1443</v>
      </c>
      <c r="R13" s="23">
        <f t="shared" si="0"/>
        <v>623</v>
      </c>
      <c r="S13" s="36">
        <f t="shared" si="0"/>
        <v>820</v>
      </c>
      <c r="U13" s="12" t="s">
        <v>5</v>
      </c>
      <c r="V13" s="12"/>
    </row>
    <row r="14" spans="1:22" s="19" customFormat="1" ht="21" customHeight="1">
      <c r="A14" s="29" t="s">
        <v>11</v>
      </c>
      <c r="B14" s="12"/>
      <c r="C14" s="12"/>
      <c r="D14" s="13"/>
      <c r="E14" s="23">
        <f aca="true" t="shared" si="1" ref="E14:E19">F14+G14</f>
        <v>15290</v>
      </c>
      <c r="F14" s="23">
        <f>SUM(F15:F18)</f>
        <v>7867</v>
      </c>
      <c r="G14" s="23">
        <f>SUM(G15:G18)</f>
        <v>7423</v>
      </c>
      <c r="H14" s="23">
        <f>I14+J14</f>
        <v>8954</v>
      </c>
      <c r="I14" s="23">
        <f>SUM(I15:I18)</f>
        <v>4724</v>
      </c>
      <c r="J14" s="23">
        <f>SUM(J15:J18)</f>
        <v>4230</v>
      </c>
      <c r="K14" s="23">
        <f>L14+M14</f>
        <v>4756</v>
      </c>
      <c r="L14" s="23">
        <f>SUM(L15:L18)</f>
        <v>2335</v>
      </c>
      <c r="M14" s="23">
        <f>SUM(M15:M18)</f>
        <v>2421</v>
      </c>
      <c r="N14" s="54">
        <f>O14+P14</f>
        <v>1126</v>
      </c>
      <c r="O14" s="54">
        <f>SUM(O15:O18)</f>
        <v>574</v>
      </c>
      <c r="P14" s="54">
        <f>SUM(P15:P18)</f>
        <v>552</v>
      </c>
      <c r="Q14" s="23">
        <f>R14+S14</f>
        <v>454</v>
      </c>
      <c r="R14" s="23">
        <f>SUM(R15:R18)</f>
        <v>234</v>
      </c>
      <c r="S14" s="36">
        <f>SUM(S15:S18)</f>
        <v>220</v>
      </c>
      <c r="T14" s="29" t="s">
        <v>12</v>
      </c>
      <c r="U14" s="12"/>
      <c r="V14" s="12"/>
    </row>
    <row r="15" spans="2:21" s="14" customFormat="1" ht="21" customHeight="1">
      <c r="B15" s="14" t="s">
        <v>55</v>
      </c>
      <c r="D15" s="15"/>
      <c r="E15" s="24">
        <f t="shared" si="1"/>
        <v>2473</v>
      </c>
      <c r="F15" s="24">
        <f aca="true" t="shared" si="2" ref="F15:G18">I15+L15+O15+R15</f>
        <v>1272</v>
      </c>
      <c r="G15" s="24">
        <f t="shared" si="2"/>
        <v>1201</v>
      </c>
      <c r="H15" s="24">
        <f>I15+J15</f>
        <v>829</v>
      </c>
      <c r="I15" s="24">
        <v>446</v>
      </c>
      <c r="J15" s="24">
        <v>383</v>
      </c>
      <c r="K15" s="24">
        <f>L15+M15</f>
        <v>1243</v>
      </c>
      <c r="L15" s="24">
        <v>602</v>
      </c>
      <c r="M15" s="24">
        <v>641</v>
      </c>
      <c r="N15" s="55">
        <f>O15+P15</f>
        <v>262</v>
      </c>
      <c r="O15" s="55">
        <v>151</v>
      </c>
      <c r="P15" s="55">
        <v>111</v>
      </c>
      <c r="Q15" s="24">
        <f>R15+S15</f>
        <v>139</v>
      </c>
      <c r="R15" s="24">
        <v>73</v>
      </c>
      <c r="S15" s="33">
        <v>66</v>
      </c>
      <c r="U15" s="14" t="s">
        <v>25</v>
      </c>
    </row>
    <row r="16" spans="2:21" s="14" customFormat="1" ht="21" customHeight="1">
      <c r="B16" s="14" t="s">
        <v>56</v>
      </c>
      <c r="D16" s="15"/>
      <c r="E16" s="24">
        <f t="shared" si="1"/>
        <v>5887</v>
      </c>
      <c r="F16" s="24">
        <f t="shared" si="2"/>
        <v>2945</v>
      </c>
      <c r="G16" s="24">
        <f t="shared" si="2"/>
        <v>2942</v>
      </c>
      <c r="H16" s="24">
        <f>I16+J16</f>
        <v>3839</v>
      </c>
      <c r="I16" s="24">
        <v>1964</v>
      </c>
      <c r="J16" s="24">
        <v>1875</v>
      </c>
      <c r="K16" s="24">
        <f>L16+M16</f>
        <v>1554</v>
      </c>
      <c r="L16" s="24">
        <v>729</v>
      </c>
      <c r="M16" s="24">
        <v>825</v>
      </c>
      <c r="N16" s="55">
        <f>O16+P16</f>
        <v>344</v>
      </c>
      <c r="O16" s="55">
        <v>171</v>
      </c>
      <c r="P16" s="55">
        <v>173</v>
      </c>
      <c r="Q16" s="24">
        <f>R16+S16</f>
        <v>150</v>
      </c>
      <c r="R16" s="24">
        <v>81</v>
      </c>
      <c r="S16" s="33">
        <v>69</v>
      </c>
      <c r="U16" s="14" t="s">
        <v>26</v>
      </c>
    </row>
    <row r="17" spans="2:21" s="14" customFormat="1" ht="21" customHeight="1">
      <c r="B17" s="14" t="s">
        <v>57</v>
      </c>
      <c r="D17" s="15"/>
      <c r="E17" s="24">
        <f t="shared" si="1"/>
        <v>6677</v>
      </c>
      <c r="F17" s="24">
        <f t="shared" si="2"/>
        <v>3524</v>
      </c>
      <c r="G17" s="24">
        <f t="shared" si="2"/>
        <v>3153</v>
      </c>
      <c r="H17" s="24">
        <f>I17+J17</f>
        <v>4286</v>
      </c>
      <c r="I17" s="24">
        <v>2314</v>
      </c>
      <c r="J17" s="24">
        <v>1972</v>
      </c>
      <c r="K17" s="24">
        <f>L17+M17</f>
        <v>1760</v>
      </c>
      <c r="L17" s="24">
        <v>907</v>
      </c>
      <c r="M17" s="24">
        <v>853</v>
      </c>
      <c r="N17" s="55">
        <f>O17+P17</f>
        <v>520</v>
      </c>
      <c r="O17" s="55">
        <v>252</v>
      </c>
      <c r="P17" s="55">
        <v>268</v>
      </c>
      <c r="Q17" s="24">
        <f>R17+S17</f>
        <v>111</v>
      </c>
      <c r="R17" s="24">
        <v>51</v>
      </c>
      <c r="S17" s="33">
        <v>60</v>
      </c>
      <c r="U17" s="2" t="s">
        <v>27</v>
      </c>
    </row>
    <row r="18" spans="2:21" s="14" customFormat="1" ht="21" customHeight="1">
      <c r="B18" s="14" t="s">
        <v>76</v>
      </c>
      <c r="D18" s="15"/>
      <c r="E18" s="24">
        <f t="shared" si="1"/>
        <v>253</v>
      </c>
      <c r="F18" s="24">
        <f t="shared" si="2"/>
        <v>126</v>
      </c>
      <c r="G18" s="24">
        <f t="shared" si="2"/>
        <v>127</v>
      </c>
      <c r="H18" s="24">
        <f aca="true" t="shared" si="3" ref="H18:H44">I18+J18</f>
        <v>0</v>
      </c>
      <c r="I18" s="24">
        <v>0</v>
      </c>
      <c r="J18" s="24">
        <v>0</v>
      </c>
      <c r="K18" s="24">
        <f aca="true" t="shared" si="4" ref="K18:K44">L18+M18</f>
        <v>199</v>
      </c>
      <c r="L18" s="24">
        <v>97</v>
      </c>
      <c r="M18" s="24">
        <v>102</v>
      </c>
      <c r="N18" s="55">
        <f aca="true" t="shared" si="5" ref="N18:N44">O18+P18</f>
        <v>0</v>
      </c>
      <c r="O18" s="55">
        <v>0</v>
      </c>
      <c r="P18" s="55">
        <v>0</v>
      </c>
      <c r="Q18" s="24">
        <f aca="true" t="shared" si="6" ref="Q18:Q44">R18+S18</f>
        <v>54</v>
      </c>
      <c r="R18" s="24">
        <v>29</v>
      </c>
      <c r="S18" s="33">
        <v>25</v>
      </c>
      <c r="U18" s="2" t="s">
        <v>77</v>
      </c>
    </row>
    <row r="19" spans="1:23" s="19" customFormat="1" ht="21" customHeight="1">
      <c r="A19" s="19" t="s">
        <v>7</v>
      </c>
      <c r="D19" s="32"/>
      <c r="E19" s="23">
        <f t="shared" si="1"/>
        <v>41122</v>
      </c>
      <c r="F19" s="23">
        <f>SUM(F20:F25)</f>
        <v>21146</v>
      </c>
      <c r="G19" s="23">
        <f>SUM(G20:G25)</f>
        <v>19976</v>
      </c>
      <c r="H19" s="23">
        <f t="shared" si="3"/>
        <v>28345</v>
      </c>
      <c r="I19" s="23">
        <f>SUM(I20:I25)</f>
        <v>14753</v>
      </c>
      <c r="J19" s="23">
        <f>SUM(J20:J25)</f>
        <v>13592</v>
      </c>
      <c r="K19" s="23">
        <f t="shared" si="4"/>
        <v>9077</v>
      </c>
      <c r="L19" s="23">
        <f>SUM(L20:L25)</f>
        <v>4494</v>
      </c>
      <c r="M19" s="23">
        <f>SUM(M20:M25)</f>
        <v>4583</v>
      </c>
      <c r="N19" s="54">
        <f t="shared" si="5"/>
        <v>3179</v>
      </c>
      <c r="O19" s="54">
        <f>SUM(O20:O25)</f>
        <v>1645</v>
      </c>
      <c r="P19" s="54">
        <f>SUM(P20:P25)</f>
        <v>1534</v>
      </c>
      <c r="Q19" s="23">
        <f t="shared" si="6"/>
        <v>521</v>
      </c>
      <c r="R19" s="23">
        <f>SUM(R20:R25)</f>
        <v>254</v>
      </c>
      <c r="S19" s="36">
        <f>SUM(S20:S25)</f>
        <v>267</v>
      </c>
      <c r="T19" s="29" t="s">
        <v>8</v>
      </c>
      <c r="V19" s="12"/>
      <c r="W19" s="12"/>
    </row>
    <row r="20" spans="2:21" s="14" customFormat="1" ht="21" customHeight="1">
      <c r="B20" s="14" t="s">
        <v>21</v>
      </c>
      <c r="D20" s="15"/>
      <c r="E20" s="24">
        <f aca="true" t="shared" si="7" ref="E20:E25">F20+G20</f>
        <v>7720</v>
      </c>
      <c r="F20" s="24">
        <f aca="true" t="shared" si="8" ref="F20:G25">I20+L20+O20+R20</f>
        <v>4094</v>
      </c>
      <c r="G20" s="24">
        <f t="shared" si="8"/>
        <v>3626</v>
      </c>
      <c r="H20" s="24">
        <f t="shared" si="3"/>
        <v>5450</v>
      </c>
      <c r="I20" s="24">
        <v>2916</v>
      </c>
      <c r="J20" s="24">
        <v>2534</v>
      </c>
      <c r="K20" s="24">
        <f t="shared" si="4"/>
        <v>1602</v>
      </c>
      <c r="L20" s="24">
        <v>808</v>
      </c>
      <c r="M20" s="24">
        <v>794</v>
      </c>
      <c r="N20" s="55">
        <f t="shared" si="5"/>
        <v>563</v>
      </c>
      <c r="O20" s="55">
        <v>322</v>
      </c>
      <c r="P20" s="55">
        <v>241</v>
      </c>
      <c r="Q20" s="24">
        <f t="shared" si="6"/>
        <v>105</v>
      </c>
      <c r="R20" s="30">
        <v>48</v>
      </c>
      <c r="S20" s="31">
        <v>57</v>
      </c>
      <c r="U20" s="2" t="s">
        <v>23</v>
      </c>
    </row>
    <row r="21" spans="2:21" s="14" customFormat="1" ht="21" customHeight="1">
      <c r="B21" s="14" t="s">
        <v>22</v>
      </c>
      <c r="D21" s="15"/>
      <c r="E21" s="24">
        <f t="shared" si="7"/>
        <v>6845</v>
      </c>
      <c r="F21" s="24">
        <f t="shared" si="8"/>
        <v>3505</v>
      </c>
      <c r="G21" s="24">
        <f t="shared" si="8"/>
        <v>3340</v>
      </c>
      <c r="H21" s="24">
        <f t="shared" si="3"/>
        <v>4656</v>
      </c>
      <c r="I21" s="24">
        <v>2416</v>
      </c>
      <c r="J21" s="24">
        <v>2240</v>
      </c>
      <c r="K21" s="24">
        <f t="shared" si="4"/>
        <v>1555</v>
      </c>
      <c r="L21" s="24">
        <v>787</v>
      </c>
      <c r="M21" s="24">
        <v>768</v>
      </c>
      <c r="N21" s="55">
        <f t="shared" si="5"/>
        <v>545</v>
      </c>
      <c r="O21" s="55">
        <v>263</v>
      </c>
      <c r="P21" s="55">
        <v>282</v>
      </c>
      <c r="Q21" s="24">
        <f t="shared" si="6"/>
        <v>89</v>
      </c>
      <c r="R21" s="30">
        <v>39</v>
      </c>
      <c r="S21" s="31">
        <v>50</v>
      </c>
      <c r="U21" s="2" t="s">
        <v>24</v>
      </c>
    </row>
    <row r="22" spans="1:21" s="14" customFormat="1" ht="21" customHeight="1">
      <c r="A22" s="19"/>
      <c r="B22" s="14" t="s">
        <v>35</v>
      </c>
      <c r="D22" s="15"/>
      <c r="E22" s="24">
        <f t="shared" si="7"/>
        <v>6807</v>
      </c>
      <c r="F22" s="24">
        <f t="shared" si="8"/>
        <v>3511</v>
      </c>
      <c r="G22" s="24">
        <f t="shared" si="8"/>
        <v>3296</v>
      </c>
      <c r="H22" s="24">
        <f t="shared" si="3"/>
        <v>4724</v>
      </c>
      <c r="I22" s="24">
        <v>2455</v>
      </c>
      <c r="J22" s="24">
        <v>2269</v>
      </c>
      <c r="K22" s="24">
        <f t="shared" si="4"/>
        <v>1471</v>
      </c>
      <c r="L22" s="24">
        <v>741</v>
      </c>
      <c r="M22" s="24">
        <v>730</v>
      </c>
      <c r="N22" s="55">
        <f t="shared" si="5"/>
        <v>526</v>
      </c>
      <c r="O22" s="55">
        <v>274</v>
      </c>
      <c r="P22" s="55">
        <v>252</v>
      </c>
      <c r="Q22" s="24">
        <f t="shared" si="6"/>
        <v>86</v>
      </c>
      <c r="R22" s="30">
        <v>41</v>
      </c>
      <c r="S22" s="31">
        <v>45</v>
      </c>
      <c r="U22" s="2" t="s">
        <v>47</v>
      </c>
    </row>
    <row r="23" spans="2:21" s="14" customFormat="1" ht="21" customHeight="1">
      <c r="B23" s="14" t="s">
        <v>36</v>
      </c>
      <c r="D23" s="15"/>
      <c r="E23" s="24">
        <f t="shared" si="7"/>
        <v>6707</v>
      </c>
      <c r="F23" s="24">
        <f t="shared" si="8"/>
        <v>3447</v>
      </c>
      <c r="G23" s="24">
        <f t="shared" si="8"/>
        <v>3260</v>
      </c>
      <c r="H23" s="24">
        <f t="shared" si="3"/>
        <v>4546</v>
      </c>
      <c r="I23" s="24">
        <v>2361</v>
      </c>
      <c r="J23" s="24">
        <v>2185</v>
      </c>
      <c r="K23" s="24">
        <f t="shared" si="4"/>
        <v>1530</v>
      </c>
      <c r="L23" s="24">
        <v>761</v>
      </c>
      <c r="M23" s="24">
        <v>769</v>
      </c>
      <c r="N23" s="55">
        <f t="shared" si="5"/>
        <v>546</v>
      </c>
      <c r="O23" s="55">
        <v>271</v>
      </c>
      <c r="P23" s="55">
        <v>275</v>
      </c>
      <c r="Q23" s="24">
        <f t="shared" si="6"/>
        <v>85</v>
      </c>
      <c r="R23" s="30">
        <v>54</v>
      </c>
      <c r="S23" s="31">
        <v>31</v>
      </c>
      <c r="U23" s="2" t="s">
        <v>48</v>
      </c>
    </row>
    <row r="24" spans="2:21" s="14" customFormat="1" ht="21" customHeight="1">
      <c r="B24" s="14" t="s">
        <v>37</v>
      </c>
      <c r="D24" s="15"/>
      <c r="E24" s="24">
        <f t="shared" si="7"/>
        <v>6513</v>
      </c>
      <c r="F24" s="24">
        <f t="shared" si="8"/>
        <v>3244</v>
      </c>
      <c r="G24" s="24">
        <f t="shared" si="8"/>
        <v>3269</v>
      </c>
      <c r="H24" s="24">
        <f t="shared" si="3"/>
        <v>4475</v>
      </c>
      <c r="I24" s="24">
        <v>2257</v>
      </c>
      <c r="J24" s="24">
        <v>2218</v>
      </c>
      <c r="K24" s="24">
        <f t="shared" si="4"/>
        <v>1473</v>
      </c>
      <c r="L24" s="24">
        <v>696</v>
      </c>
      <c r="M24" s="24">
        <v>777</v>
      </c>
      <c r="N24" s="55">
        <f t="shared" si="5"/>
        <v>489</v>
      </c>
      <c r="O24" s="55">
        <v>256</v>
      </c>
      <c r="P24" s="55">
        <v>233</v>
      </c>
      <c r="Q24" s="24">
        <f t="shared" si="6"/>
        <v>76</v>
      </c>
      <c r="R24" s="30">
        <v>35</v>
      </c>
      <c r="S24" s="31">
        <v>41</v>
      </c>
      <c r="U24" s="2" t="s">
        <v>49</v>
      </c>
    </row>
    <row r="25" spans="2:21" s="14" customFormat="1" ht="21" customHeight="1">
      <c r="B25" s="14" t="s">
        <v>38</v>
      </c>
      <c r="D25" s="15"/>
      <c r="E25" s="24">
        <f t="shared" si="7"/>
        <v>6530</v>
      </c>
      <c r="F25" s="24">
        <f t="shared" si="8"/>
        <v>3345</v>
      </c>
      <c r="G25" s="24">
        <f t="shared" si="8"/>
        <v>3185</v>
      </c>
      <c r="H25" s="24">
        <f t="shared" si="3"/>
        <v>4494</v>
      </c>
      <c r="I25" s="24">
        <v>2348</v>
      </c>
      <c r="J25" s="24">
        <v>2146</v>
      </c>
      <c r="K25" s="24">
        <f t="shared" si="4"/>
        <v>1446</v>
      </c>
      <c r="L25" s="24">
        <v>701</v>
      </c>
      <c r="M25" s="24">
        <v>745</v>
      </c>
      <c r="N25" s="55">
        <f t="shared" si="5"/>
        <v>510</v>
      </c>
      <c r="O25" s="55">
        <v>259</v>
      </c>
      <c r="P25" s="55">
        <v>251</v>
      </c>
      <c r="Q25" s="24">
        <f t="shared" si="6"/>
        <v>80</v>
      </c>
      <c r="R25" s="30">
        <v>37</v>
      </c>
      <c r="S25" s="31">
        <v>43</v>
      </c>
      <c r="U25" s="2" t="s">
        <v>50</v>
      </c>
    </row>
    <row r="26" spans="2:16" s="1" customFormat="1" ht="21" customHeight="1">
      <c r="B26" s="1" t="s">
        <v>20</v>
      </c>
      <c r="C26" s="25">
        <v>3.7</v>
      </c>
      <c r="D26" s="1" t="s">
        <v>78</v>
      </c>
      <c r="N26" s="59"/>
      <c r="O26" s="59"/>
      <c r="P26" s="59"/>
    </row>
    <row r="27" spans="2:16" s="1" customFormat="1" ht="21" customHeight="1">
      <c r="B27" s="1" t="s">
        <v>58</v>
      </c>
      <c r="C27" s="25">
        <v>3.7</v>
      </c>
      <c r="D27" s="1" t="s">
        <v>79</v>
      </c>
      <c r="N27" s="59"/>
      <c r="O27" s="59"/>
      <c r="P27" s="59"/>
    </row>
    <row r="28" ht="6.75" customHeight="1"/>
    <row r="29" spans="1:21" s="14" customFormat="1" ht="21" customHeight="1">
      <c r="A29" s="67" t="s">
        <v>17</v>
      </c>
      <c r="B29" s="67"/>
      <c r="C29" s="67"/>
      <c r="D29" s="68"/>
      <c r="E29" s="27"/>
      <c r="F29" s="22"/>
      <c r="G29" s="28"/>
      <c r="H29" s="73" t="s">
        <v>19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83" t="s">
        <v>18</v>
      </c>
      <c r="U29" s="67"/>
    </row>
    <row r="30" spans="1:21" s="14" customFormat="1" ht="21" customHeight="1">
      <c r="A30" s="69"/>
      <c r="B30" s="69"/>
      <c r="C30" s="69"/>
      <c r="D30" s="70"/>
      <c r="E30" s="3"/>
      <c r="G30" s="15"/>
      <c r="H30" s="20"/>
      <c r="I30" s="22"/>
      <c r="J30" s="21"/>
      <c r="K30" s="88"/>
      <c r="L30" s="77"/>
      <c r="M30" s="78"/>
      <c r="N30" s="47"/>
      <c r="O30" s="48"/>
      <c r="P30" s="49"/>
      <c r="Q30" s="89"/>
      <c r="R30" s="90"/>
      <c r="S30" s="91"/>
      <c r="T30" s="84"/>
      <c r="U30" s="87"/>
    </row>
    <row r="31" spans="1:21" s="14" customFormat="1" ht="21" customHeight="1">
      <c r="A31" s="69"/>
      <c r="B31" s="69"/>
      <c r="C31" s="69"/>
      <c r="D31" s="70"/>
      <c r="H31" s="86" t="s">
        <v>0</v>
      </c>
      <c r="I31" s="79"/>
      <c r="J31" s="80"/>
      <c r="K31" s="86" t="s">
        <v>63</v>
      </c>
      <c r="L31" s="79"/>
      <c r="M31" s="80"/>
      <c r="N31" s="92" t="s">
        <v>31</v>
      </c>
      <c r="O31" s="93"/>
      <c r="P31" s="94"/>
      <c r="Q31" s="95"/>
      <c r="R31" s="96"/>
      <c r="S31" s="97"/>
      <c r="T31" s="84"/>
      <c r="U31" s="87"/>
    </row>
    <row r="32" spans="1:21" s="14" customFormat="1" ht="21" customHeight="1">
      <c r="A32" s="69"/>
      <c r="B32" s="69"/>
      <c r="C32" s="69"/>
      <c r="D32" s="70"/>
      <c r="H32" s="86" t="s">
        <v>1</v>
      </c>
      <c r="I32" s="79"/>
      <c r="J32" s="80"/>
      <c r="K32" s="86" t="s">
        <v>62</v>
      </c>
      <c r="L32" s="79"/>
      <c r="M32" s="80"/>
      <c r="N32" s="92" t="s">
        <v>46</v>
      </c>
      <c r="O32" s="93"/>
      <c r="P32" s="94"/>
      <c r="Q32" s="86" t="s">
        <v>68</v>
      </c>
      <c r="R32" s="79"/>
      <c r="S32" s="80"/>
      <c r="T32" s="84"/>
      <c r="U32" s="87"/>
    </row>
    <row r="33" spans="1:21" s="14" customFormat="1" ht="21" customHeight="1">
      <c r="A33" s="69"/>
      <c r="B33" s="69"/>
      <c r="C33" s="69"/>
      <c r="D33" s="70"/>
      <c r="E33" s="86" t="s">
        <v>4</v>
      </c>
      <c r="F33" s="79"/>
      <c r="G33" s="80"/>
      <c r="H33" s="86" t="s">
        <v>2</v>
      </c>
      <c r="I33" s="79"/>
      <c r="J33" s="80"/>
      <c r="K33" s="86" t="s">
        <v>6</v>
      </c>
      <c r="L33" s="79"/>
      <c r="M33" s="80"/>
      <c r="N33" s="92" t="s">
        <v>29</v>
      </c>
      <c r="O33" s="93"/>
      <c r="P33" s="94"/>
      <c r="Q33" s="86" t="s">
        <v>69</v>
      </c>
      <c r="R33" s="79"/>
      <c r="S33" s="80"/>
      <c r="T33" s="84"/>
      <c r="U33" s="87"/>
    </row>
    <row r="34" spans="1:21" s="14" customFormat="1" ht="21" customHeight="1">
      <c r="A34" s="69"/>
      <c r="B34" s="69"/>
      <c r="C34" s="69"/>
      <c r="D34" s="70"/>
      <c r="E34" s="86" t="s">
        <v>5</v>
      </c>
      <c r="F34" s="79"/>
      <c r="G34" s="80"/>
      <c r="H34" s="98" t="s">
        <v>3</v>
      </c>
      <c r="I34" s="81"/>
      <c r="J34" s="82"/>
      <c r="K34" s="98" t="s">
        <v>3</v>
      </c>
      <c r="L34" s="81"/>
      <c r="M34" s="82"/>
      <c r="N34" s="92" t="s">
        <v>30</v>
      </c>
      <c r="O34" s="93"/>
      <c r="P34" s="94"/>
      <c r="Q34" s="86"/>
      <c r="R34" s="79"/>
      <c r="S34" s="80"/>
      <c r="T34" s="84"/>
      <c r="U34" s="87"/>
    </row>
    <row r="35" spans="1:21" s="14" customFormat="1" ht="21" customHeight="1">
      <c r="A35" s="69"/>
      <c r="B35" s="69"/>
      <c r="C35" s="69"/>
      <c r="D35" s="70"/>
      <c r="E35" s="4" t="s">
        <v>4</v>
      </c>
      <c r="F35" s="28" t="s">
        <v>13</v>
      </c>
      <c r="G35" s="4" t="s">
        <v>14</v>
      </c>
      <c r="H35" s="4" t="s">
        <v>4</v>
      </c>
      <c r="I35" s="4" t="s">
        <v>13</v>
      </c>
      <c r="J35" s="7" t="s">
        <v>14</v>
      </c>
      <c r="K35" s="4" t="s">
        <v>4</v>
      </c>
      <c r="L35" s="4" t="s">
        <v>13</v>
      </c>
      <c r="M35" s="7" t="s">
        <v>14</v>
      </c>
      <c r="N35" s="60" t="s">
        <v>4</v>
      </c>
      <c r="O35" s="60" t="s">
        <v>13</v>
      </c>
      <c r="P35" s="60" t="s">
        <v>14</v>
      </c>
      <c r="Q35" s="4" t="s">
        <v>4</v>
      </c>
      <c r="R35" s="4" t="s">
        <v>13</v>
      </c>
      <c r="S35" s="4" t="s">
        <v>14</v>
      </c>
      <c r="T35" s="84"/>
      <c r="U35" s="87"/>
    </row>
    <row r="36" spans="1:21" s="35" customFormat="1" ht="21" customHeight="1">
      <c r="A36" s="71"/>
      <c r="B36" s="71"/>
      <c r="C36" s="71"/>
      <c r="D36" s="72"/>
      <c r="E36" s="8" t="s">
        <v>5</v>
      </c>
      <c r="F36" s="9" t="s">
        <v>15</v>
      </c>
      <c r="G36" s="8" t="s">
        <v>16</v>
      </c>
      <c r="H36" s="8" t="s">
        <v>5</v>
      </c>
      <c r="I36" s="8" t="s">
        <v>15</v>
      </c>
      <c r="J36" s="9" t="s">
        <v>16</v>
      </c>
      <c r="K36" s="8" t="s">
        <v>5</v>
      </c>
      <c r="L36" s="8" t="s">
        <v>15</v>
      </c>
      <c r="M36" s="9" t="s">
        <v>16</v>
      </c>
      <c r="N36" s="52" t="s">
        <v>5</v>
      </c>
      <c r="O36" s="52" t="s">
        <v>15</v>
      </c>
      <c r="P36" s="53" t="s">
        <v>16</v>
      </c>
      <c r="Q36" s="8" t="s">
        <v>5</v>
      </c>
      <c r="R36" s="8" t="s">
        <v>15</v>
      </c>
      <c r="S36" s="8" t="s">
        <v>16</v>
      </c>
      <c r="T36" s="85"/>
      <c r="U36" s="71"/>
    </row>
    <row r="37" spans="1:22" s="19" customFormat="1" ht="21" customHeight="1">
      <c r="A37" s="19" t="s">
        <v>44</v>
      </c>
      <c r="D37" s="32"/>
      <c r="E37" s="23">
        <f aca="true" t="shared" si="9" ref="E37:E44">F37+G37</f>
        <v>19120</v>
      </c>
      <c r="F37" s="23">
        <f>SUM(F38:F40)</f>
        <v>9561</v>
      </c>
      <c r="G37" s="23">
        <f>SUM(G38:G40)</f>
        <v>9559</v>
      </c>
      <c r="H37" s="23">
        <f t="shared" si="3"/>
        <v>14383</v>
      </c>
      <c r="I37" s="23">
        <f>SUM(I38:I40)</f>
        <v>7257</v>
      </c>
      <c r="J37" s="23">
        <f>SUM(J38:J40)</f>
        <v>7126</v>
      </c>
      <c r="K37" s="23">
        <f t="shared" si="4"/>
        <v>3262</v>
      </c>
      <c r="L37" s="23">
        <f>SUM(L38:L40)</f>
        <v>1574</v>
      </c>
      <c r="M37" s="23">
        <f>SUM(M38:M40)</f>
        <v>1688</v>
      </c>
      <c r="N37" s="54">
        <f t="shared" si="5"/>
        <v>1261</v>
      </c>
      <c r="O37" s="54">
        <f>SUM(O38:O40)</f>
        <v>682</v>
      </c>
      <c r="P37" s="54">
        <f>SUM(P38:P40)</f>
        <v>579</v>
      </c>
      <c r="Q37" s="23">
        <f t="shared" si="6"/>
        <v>214</v>
      </c>
      <c r="R37" s="23">
        <f>SUM(R38:R40)</f>
        <v>48</v>
      </c>
      <c r="S37" s="36">
        <f>SUM(S38:S40)</f>
        <v>166</v>
      </c>
      <c r="T37" s="29" t="s">
        <v>9</v>
      </c>
      <c r="U37" s="12"/>
      <c r="V37" s="12"/>
    </row>
    <row r="38" spans="2:21" s="14" customFormat="1" ht="21" customHeight="1">
      <c r="B38" s="14" t="s">
        <v>32</v>
      </c>
      <c r="D38" s="15"/>
      <c r="E38" s="24">
        <f t="shared" si="9"/>
        <v>6593</v>
      </c>
      <c r="F38" s="24">
        <f aca="true" t="shared" si="10" ref="F38:G40">I38+L38+O38+R38</f>
        <v>3357</v>
      </c>
      <c r="G38" s="24">
        <f t="shared" si="10"/>
        <v>3236</v>
      </c>
      <c r="H38" s="24">
        <f t="shared" si="3"/>
        <v>4968</v>
      </c>
      <c r="I38" s="24">
        <v>2535</v>
      </c>
      <c r="J38" s="24">
        <v>2433</v>
      </c>
      <c r="K38" s="24">
        <f t="shared" si="4"/>
        <v>1077</v>
      </c>
      <c r="L38" s="24">
        <v>548</v>
      </c>
      <c r="M38" s="24">
        <v>529</v>
      </c>
      <c r="N38" s="55">
        <f t="shared" si="5"/>
        <v>464</v>
      </c>
      <c r="O38" s="55">
        <v>256</v>
      </c>
      <c r="P38" s="55">
        <v>208</v>
      </c>
      <c r="Q38" s="24">
        <f t="shared" si="6"/>
        <v>84</v>
      </c>
      <c r="R38" s="30">
        <v>18</v>
      </c>
      <c r="S38" s="31">
        <v>66</v>
      </c>
      <c r="U38" s="2" t="s">
        <v>42</v>
      </c>
    </row>
    <row r="39" spans="2:21" s="14" customFormat="1" ht="21" customHeight="1">
      <c r="B39" s="14" t="s">
        <v>33</v>
      </c>
      <c r="D39" s="15"/>
      <c r="E39" s="24">
        <f t="shared" si="9"/>
        <v>6434</v>
      </c>
      <c r="F39" s="24">
        <f t="shared" si="10"/>
        <v>3195</v>
      </c>
      <c r="G39" s="24">
        <f t="shared" si="10"/>
        <v>3239</v>
      </c>
      <c r="H39" s="24">
        <f t="shared" si="3"/>
        <v>4866</v>
      </c>
      <c r="I39" s="24">
        <v>2463</v>
      </c>
      <c r="J39" s="24">
        <v>2403</v>
      </c>
      <c r="K39" s="24">
        <f t="shared" si="4"/>
        <v>1082</v>
      </c>
      <c r="L39" s="24">
        <v>487</v>
      </c>
      <c r="M39" s="24">
        <v>595</v>
      </c>
      <c r="N39" s="55">
        <f t="shared" si="5"/>
        <v>425</v>
      </c>
      <c r="O39" s="55">
        <v>230</v>
      </c>
      <c r="P39" s="55">
        <v>195</v>
      </c>
      <c r="Q39" s="24">
        <f t="shared" si="6"/>
        <v>61</v>
      </c>
      <c r="R39" s="30">
        <v>15</v>
      </c>
      <c r="S39" s="31">
        <v>46</v>
      </c>
      <c r="U39" s="2" t="s">
        <v>51</v>
      </c>
    </row>
    <row r="40" spans="2:21" s="14" customFormat="1" ht="21" customHeight="1">
      <c r="B40" s="14" t="s">
        <v>34</v>
      </c>
      <c r="D40" s="15"/>
      <c r="E40" s="24">
        <f t="shared" si="9"/>
        <v>6093</v>
      </c>
      <c r="F40" s="24">
        <f t="shared" si="10"/>
        <v>3009</v>
      </c>
      <c r="G40" s="24">
        <f t="shared" si="10"/>
        <v>3084</v>
      </c>
      <c r="H40" s="24">
        <f t="shared" si="3"/>
        <v>4549</v>
      </c>
      <c r="I40" s="24">
        <v>2259</v>
      </c>
      <c r="J40" s="24">
        <v>2290</v>
      </c>
      <c r="K40" s="24">
        <f t="shared" si="4"/>
        <v>1103</v>
      </c>
      <c r="L40" s="24">
        <v>539</v>
      </c>
      <c r="M40" s="24">
        <v>564</v>
      </c>
      <c r="N40" s="55">
        <f t="shared" si="5"/>
        <v>372</v>
      </c>
      <c r="O40" s="55">
        <v>196</v>
      </c>
      <c r="P40" s="55">
        <v>176</v>
      </c>
      <c r="Q40" s="24">
        <f t="shared" si="6"/>
        <v>69</v>
      </c>
      <c r="R40" s="30">
        <v>15</v>
      </c>
      <c r="S40" s="31">
        <v>54</v>
      </c>
      <c r="U40" s="2" t="s">
        <v>52</v>
      </c>
    </row>
    <row r="41" spans="1:22" s="19" customFormat="1" ht="21" customHeight="1">
      <c r="A41" s="19" t="s">
        <v>45</v>
      </c>
      <c r="D41" s="32"/>
      <c r="E41" s="23">
        <f t="shared" si="9"/>
        <v>10627</v>
      </c>
      <c r="F41" s="23">
        <f>SUM(F42:F44)</f>
        <v>4249</v>
      </c>
      <c r="G41" s="23">
        <f>SUM(G42:G44)</f>
        <v>6378</v>
      </c>
      <c r="H41" s="23">
        <f t="shared" si="3"/>
        <v>9093</v>
      </c>
      <c r="I41" s="23">
        <f>SUM(I42:I44)</f>
        <v>3607</v>
      </c>
      <c r="J41" s="23">
        <f>SUM(J42:J44)</f>
        <v>5486</v>
      </c>
      <c r="K41" s="23">
        <f t="shared" si="4"/>
        <v>1169</v>
      </c>
      <c r="L41" s="23">
        <f>SUM(L42:L44)</f>
        <v>501</v>
      </c>
      <c r="M41" s="23">
        <f>SUM(M42:M44)</f>
        <v>668</v>
      </c>
      <c r="N41" s="54">
        <f t="shared" si="5"/>
        <v>111</v>
      </c>
      <c r="O41" s="54">
        <f>SUM(O42:O44)</f>
        <v>54</v>
      </c>
      <c r="P41" s="54">
        <f>SUM(P42:P44)</f>
        <v>57</v>
      </c>
      <c r="Q41" s="23">
        <f t="shared" si="6"/>
        <v>254</v>
      </c>
      <c r="R41" s="23">
        <f>SUM(R42:R44)</f>
        <v>87</v>
      </c>
      <c r="S41" s="36">
        <f>SUM(S42:S44)</f>
        <v>167</v>
      </c>
      <c r="T41" s="29" t="s">
        <v>10</v>
      </c>
      <c r="U41" s="12"/>
      <c r="V41" s="12"/>
    </row>
    <row r="42" spans="2:21" s="14" customFormat="1" ht="21" customHeight="1">
      <c r="B42" s="14" t="s">
        <v>39</v>
      </c>
      <c r="D42" s="15"/>
      <c r="E42" s="24">
        <f t="shared" si="9"/>
        <v>3716</v>
      </c>
      <c r="F42" s="24">
        <f aca="true" t="shared" si="11" ref="F42:G44">I42+L42+O42+R42</f>
        <v>1543</v>
      </c>
      <c r="G42" s="24">
        <f t="shared" si="11"/>
        <v>2173</v>
      </c>
      <c r="H42" s="24">
        <f t="shared" si="3"/>
        <v>3132</v>
      </c>
      <c r="I42" s="24">
        <v>1286</v>
      </c>
      <c r="J42" s="24">
        <v>1846</v>
      </c>
      <c r="K42" s="24">
        <f t="shared" si="4"/>
        <v>445</v>
      </c>
      <c r="L42" s="24">
        <v>196</v>
      </c>
      <c r="M42" s="24">
        <v>249</v>
      </c>
      <c r="N42" s="55">
        <f t="shared" si="5"/>
        <v>37</v>
      </c>
      <c r="O42" s="55">
        <v>22</v>
      </c>
      <c r="P42" s="55">
        <v>15</v>
      </c>
      <c r="Q42" s="24">
        <f t="shared" si="6"/>
        <v>102</v>
      </c>
      <c r="R42" s="30">
        <v>39</v>
      </c>
      <c r="S42" s="31">
        <v>63</v>
      </c>
      <c r="U42" s="2" t="s">
        <v>43</v>
      </c>
    </row>
    <row r="43" spans="2:21" s="14" customFormat="1" ht="21" customHeight="1">
      <c r="B43" s="14" t="s">
        <v>40</v>
      </c>
      <c r="D43" s="15"/>
      <c r="E43" s="24">
        <f t="shared" si="9"/>
        <v>3424</v>
      </c>
      <c r="F43" s="24">
        <f t="shared" si="11"/>
        <v>1358</v>
      </c>
      <c r="G43" s="24">
        <f t="shared" si="11"/>
        <v>2066</v>
      </c>
      <c r="H43" s="24">
        <f t="shared" si="3"/>
        <v>2959</v>
      </c>
      <c r="I43" s="24">
        <v>1162</v>
      </c>
      <c r="J43" s="24">
        <v>1797</v>
      </c>
      <c r="K43" s="24">
        <f t="shared" si="4"/>
        <v>357</v>
      </c>
      <c r="L43" s="24">
        <v>154</v>
      </c>
      <c r="M43" s="24">
        <v>203</v>
      </c>
      <c r="N43" s="55">
        <f t="shared" si="5"/>
        <v>38</v>
      </c>
      <c r="O43" s="55">
        <v>16</v>
      </c>
      <c r="P43" s="55">
        <v>22</v>
      </c>
      <c r="Q43" s="24">
        <f t="shared" si="6"/>
        <v>70</v>
      </c>
      <c r="R43" s="30">
        <v>26</v>
      </c>
      <c r="S43" s="31">
        <v>44</v>
      </c>
      <c r="U43" s="2" t="s">
        <v>53</v>
      </c>
    </row>
    <row r="44" spans="2:21" s="14" customFormat="1" ht="21" customHeight="1">
      <c r="B44" s="14" t="s">
        <v>41</v>
      </c>
      <c r="D44" s="15"/>
      <c r="E44" s="24">
        <f t="shared" si="9"/>
        <v>3487</v>
      </c>
      <c r="F44" s="24">
        <f t="shared" si="11"/>
        <v>1348</v>
      </c>
      <c r="G44" s="24">
        <f t="shared" si="11"/>
        <v>2139</v>
      </c>
      <c r="H44" s="24">
        <f t="shared" si="3"/>
        <v>3002</v>
      </c>
      <c r="I44" s="24">
        <v>1159</v>
      </c>
      <c r="J44" s="24">
        <v>1843</v>
      </c>
      <c r="K44" s="24">
        <f t="shared" si="4"/>
        <v>367</v>
      </c>
      <c r="L44" s="24">
        <v>151</v>
      </c>
      <c r="M44" s="24">
        <v>216</v>
      </c>
      <c r="N44" s="55">
        <f t="shared" si="5"/>
        <v>36</v>
      </c>
      <c r="O44" s="55">
        <v>16</v>
      </c>
      <c r="P44" s="55">
        <v>20</v>
      </c>
      <c r="Q44" s="24">
        <f t="shared" si="6"/>
        <v>82</v>
      </c>
      <c r="R44" s="30">
        <v>22</v>
      </c>
      <c r="S44" s="31">
        <v>60</v>
      </c>
      <c r="U44" s="2" t="s">
        <v>54</v>
      </c>
    </row>
    <row r="45" spans="1:21" s="14" customFormat="1" ht="0" customHeight="1" hidden="1">
      <c r="A45" s="16"/>
      <c r="B45" s="16"/>
      <c r="C45" s="16"/>
      <c r="D45" s="16"/>
      <c r="E45" s="18"/>
      <c r="F45" s="17"/>
      <c r="G45" s="17"/>
      <c r="H45" s="18"/>
      <c r="I45" s="18"/>
      <c r="J45" s="17"/>
      <c r="K45" s="18"/>
      <c r="L45" s="18"/>
      <c r="M45" s="17"/>
      <c r="N45" s="56"/>
      <c r="O45" s="56"/>
      <c r="P45" s="61"/>
      <c r="Q45" s="18"/>
      <c r="R45" s="18"/>
      <c r="S45" s="17"/>
      <c r="T45" s="16"/>
      <c r="U45" s="16"/>
    </row>
    <row r="46" spans="14:16" s="14" customFormat="1" ht="0" customHeight="1" hidden="1">
      <c r="N46" s="57"/>
      <c r="O46" s="57"/>
      <c r="P46" s="57"/>
    </row>
    <row r="47" spans="2:16" s="34" customFormat="1" ht="21" customHeight="1">
      <c r="B47" s="37" t="s">
        <v>65</v>
      </c>
      <c r="C47" s="38" t="s">
        <v>71</v>
      </c>
      <c r="D47" s="38"/>
      <c r="E47" s="38"/>
      <c r="F47" s="38"/>
      <c r="H47" s="39"/>
      <c r="I47" s="39"/>
      <c r="J47" s="40"/>
      <c r="K47" s="39"/>
      <c r="L47" s="38" t="s">
        <v>72</v>
      </c>
      <c r="M47" s="38"/>
      <c r="N47" s="62"/>
      <c r="O47" s="63"/>
      <c r="P47" s="62"/>
    </row>
    <row r="48" spans="2:16" s="34" customFormat="1" ht="21" customHeight="1">
      <c r="B48" s="34" t="s">
        <v>59</v>
      </c>
      <c r="C48" s="34" t="s">
        <v>61</v>
      </c>
      <c r="H48" s="39"/>
      <c r="I48" s="39"/>
      <c r="K48" s="39"/>
      <c r="L48" s="41" t="s">
        <v>73</v>
      </c>
      <c r="M48" s="41"/>
      <c r="N48" s="62"/>
      <c r="O48" s="64"/>
      <c r="P48" s="62"/>
    </row>
    <row r="49" spans="1:16" s="43" customFormat="1" ht="21" customHeight="1">
      <c r="A49" s="34"/>
      <c r="B49" s="34"/>
      <c r="C49" s="34" t="s">
        <v>70</v>
      </c>
      <c r="D49" s="34"/>
      <c r="E49" s="34"/>
      <c r="F49" s="34"/>
      <c r="G49" s="34"/>
      <c r="H49" s="39"/>
      <c r="I49" s="39"/>
      <c r="J49" s="34"/>
      <c r="K49" s="39"/>
      <c r="L49" s="34" t="s">
        <v>74</v>
      </c>
      <c r="M49" s="34"/>
      <c r="N49" s="62"/>
      <c r="O49" s="62"/>
      <c r="P49" s="65"/>
    </row>
    <row r="50" spans="1:16" s="43" customFormat="1" ht="21" customHeight="1">
      <c r="A50" s="34"/>
      <c r="B50" s="42" t="s">
        <v>64</v>
      </c>
      <c r="C50" s="34" t="s">
        <v>60</v>
      </c>
      <c r="D50" s="44"/>
      <c r="E50" s="44"/>
      <c r="F50" s="44"/>
      <c r="G50" s="39"/>
      <c r="H50" s="39"/>
      <c r="I50" s="39"/>
      <c r="J50" s="41"/>
      <c r="K50" s="34" t="s">
        <v>75</v>
      </c>
      <c r="L50" s="34"/>
      <c r="M50" s="34"/>
      <c r="N50" s="62"/>
      <c r="O50" s="62"/>
      <c r="P50" s="65"/>
    </row>
    <row r="51" spans="1:16" s="43" customFormat="1" ht="41.25" customHeight="1">
      <c r="A51" s="34"/>
      <c r="B51" s="42"/>
      <c r="C51" s="34"/>
      <c r="D51" s="44"/>
      <c r="E51" s="44"/>
      <c r="F51" s="44"/>
      <c r="G51" s="39"/>
      <c r="H51" s="39"/>
      <c r="I51" s="39"/>
      <c r="J51" s="41"/>
      <c r="K51" s="34"/>
      <c r="L51" s="34"/>
      <c r="M51" s="34"/>
      <c r="N51" s="62"/>
      <c r="O51" s="62"/>
      <c r="P51" s="65"/>
    </row>
    <row r="52" spans="5:16" s="45" customFormat="1" ht="21">
      <c r="E52" s="46"/>
      <c r="F52" s="46"/>
      <c r="G52" s="46"/>
      <c r="N52" s="66"/>
      <c r="O52" s="66"/>
      <c r="P52" s="66"/>
    </row>
  </sheetData>
  <sheetProtection/>
  <mergeCells count="47">
    <mergeCell ref="K33:M33"/>
    <mergeCell ref="N33:P33"/>
    <mergeCell ref="Q33:S33"/>
    <mergeCell ref="E34:G34"/>
    <mergeCell ref="H34:J34"/>
    <mergeCell ref="K34:M34"/>
    <mergeCell ref="N34:P34"/>
    <mergeCell ref="Q34:S34"/>
    <mergeCell ref="T29:U36"/>
    <mergeCell ref="K30:M30"/>
    <mergeCell ref="Q30:S30"/>
    <mergeCell ref="H31:J31"/>
    <mergeCell ref="K31:M31"/>
    <mergeCell ref="N31:P31"/>
    <mergeCell ref="Q31:S31"/>
    <mergeCell ref="H32:J32"/>
    <mergeCell ref="K32:M32"/>
    <mergeCell ref="N32:P32"/>
    <mergeCell ref="E9:G9"/>
    <mergeCell ref="H9:J9"/>
    <mergeCell ref="K9:M9"/>
    <mergeCell ref="N9:P9"/>
    <mergeCell ref="Q9:S9"/>
    <mergeCell ref="A29:D36"/>
    <mergeCell ref="H29:S29"/>
    <mergeCell ref="Q32:S32"/>
    <mergeCell ref="E33:G33"/>
    <mergeCell ref="H33:J33"/>
    <mergeCell ref="A13:D13"/>
    <mergeCell ref="K7:M7"/>
    <mergeCell ref="N7:P7"/>
    <mergeCell ref="Q7:S7"/>
    <mergeCell ref="E8:G8"/>
    <mergeCell ref="H8:J8"/>
    <mergeCell ref="K8:M8"/>
    <mergeCell ref="N8:P8"/>
    <mergeCell ref="Q8:S8"/>
    <mergeCell ref="A4:D11"/>
    <mergeCell ref="T4:U11"/>
    <mergeCell ref="K5:M5"/>
    <mergeCell ref="Q5:S5"/>
    <mergeCell ref="H6:J6"/>
    <mergeCell ref="K6:M6"/>
    <mergeCell ref="N6:P6"/>
    <mergeCell ref="Q6:S6"/>
    <mergeCell ref="H7:J7"/>
    <mergeCell ref="H4:S4"/>
  </mergeCells>
  <printOptions/>
  <pageMargins left="0.5905511811023623" right="0.3937007874015748" top="0.62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2020-02-18T03:51:15Z</dcterms:modified>
  <cp:category/>
  <cp:version/>
  <cp:contentType/>
  <cp:contentStatus/>
</cp:coreProperties>
</file>