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5.6 " sheetId="1" r:id="rId1"/>
  </sheets>
  <definedNames>
    <definedName name="_xlnm.Print_Area" localSheetId="0">'T-5.6 '!$A$1:$Q$23</definedName>
  </definedNames>
  <calcPr fullCalcOnLoad="1"/>
</workbook>
</file>

<file path=xl/sharedStrings.xml><?xml version="1.0" encoding="utf-8"?>
<sst xmlns="http://schemas.openxmlformats.org/spreadsheetml/2006/main" count="56" uniqueCount="46">
  <si>
    <t>ตาราง</t>
  </si>
  <si>
    <t>Total</t>
  </si>
  <si>
    <t>แพทย์</t>
  </si>
  <si>
    <t>ทันตแพทย์</t>
  </si>
  <si>
    <t>พยาบาล</t>
  </si>
  <si>
    <t>Physician</t>
  </si>
  <si>
    <t>Dentist</t>
  </si>
  <si>
    <t>Nurse</t>
  </si>
  <si>
    <t>เภสัชกร</t>
  </si>
  <si>
    <t>รวมยอด</t>
  </si>
  <si>
    <t>Pharmacist</t>
  </si>
  <si>
    <t>อำเภอ</t>
  </si>
  <si>
    <t>District</t>
  </si>
  <si>
    <t>Table</t>
  </si>
  <si>
    <t>เจ้าหน้าที่ทางการแพทย์</t>
  </si>
  <si>
    <t>Medical personnels</t>
  </si>
  <si>
    <t>ประชากรต่อเจ้าหน้าที่ทางการแพทย์ 1 คน</t>
  </si>
  <si>
    <t>Population per medical personnel</t>
  </si>
  <si>
    <t>พยาบาลเทคนิค</t>
  </si>
  <si>
    <t>Technical nurse</t>
  </si>
  <si>
    <t xml:space="preserve">Source:  </t>
  </si>
  <si>
    <t>Chanthaburi  Provincial Health Office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</si>
  <si>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</si>
  <si>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</si>
  <si>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</si>
  <si>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</si>
  <si>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</si>
  <si>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</si>
  <si>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</si>
  <si>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</si>
  <si>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</si>
  <si>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</si>
  <si>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สำนักงานสาธารณสุขจังหวัดจันทบุรี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</si>
  <si>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</si>
  <si>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</si>
  <si>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</si>
  <si>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</si>
  <si>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</si>
  <si>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</si>
  <si>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</si>
  <si>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Na Yai Am District</t>
  </si>
  <si>
    <t xml:space="preserve">  Khao Khitchakut  District</t>
  </si>
  <si>
    <t>เจ้าหน้าที่ทางการแพทย์ของรัฐบาล เป็นรายอำเภอ พ.ศ. 2560</t>
  </si>
  <si>
    <t>Medical Personnel in the Government by District: 2017</t>
  </si>
  <si>
    <t xml:space="preserve">   ที่มา:  </t>
  </si>
  <si>
    <t xml:space="preserve">  Kaeng Hang Maeo District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</si>
</sst>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_;\-&quot;฿&quot;* #,##0__\-;_-* &quot;-&quot;_-;_-@_-"/>
    <numFmt numFmtId="188" formatCode="_-* #,##0_-;\-&quot;฿&quot;* #,##0_-;_-* &quot;-&quot;_-;_-@_-"/>
    <numFmt numFmtId="189" formatCode="_-* #,##0______;\-&quot;฿&quot;* #,##0______\-;_-* &quot;-&quot;_-;_-@_-"/>
    <numFmt numFmtId="190" formatCode="_-* #,##0.00_-;\-&quot;฿&quot;* #,##0.00_-;_-* &quot;-&quot;_-;_-@_-"/>
    <numFmt numFmtId="191" formatCode="_-* #,##0_______-;\-&quot;฿&quot;* #,##0_______-;_-* &quot;-&quot;_______-;_-@_-"/>
    <numFmt numFmtId="192" formatCode="_-* #,##0_____-;\-&quot;฿&quot;* #,##0_____-;_-* &quot;-&quot;_____-;_-@_-"/>
    <numFmt numFmtId="193" formatCode="0.0"/>
    <numFmt numFmtId="194" formatCode="_-* #,##0_-;\-* #,##0_-;_-* &quot;-&quot;??_-;_-@_-"/>
    <numFmt numFmtId="195" formatCode="_-* #,##0_________-;\-&quot;฿&quot;* #,##0_______-;_-* &quot;-&quot;_______-;_-@_-"/>
    <numFmt numFmtId="196" formatCode="_-* #,##0_________-;\-&quot;฿&quot;* #,##0\-;_-* &quot;-        &quot;;_-@_-"/>
    <numFmt numFmtId="197" formatCode="_-* #,##0_____-;\-&quot;฿&quot;* #,##0_______-;_-* &quot;-&quot;_______-;_-@_-"/>
    <numFmt numFmtId="198" formatCode="_-* #,##0_______-;\-&quot;฿&quot;* #,##0_______-;_-* &quot;-      &quot;;_-@_-"/>
    <numFmt numFmtId="199" formatCode="_-* #,##0_______-;\-&quot;฿&quot;* #,##0_____-;_-* &quot;-&quot;_______-;_-@_-"/>
    <numFmt numFmtId="200" formatCode="_-* #,##0_______-;\-&quot;฿&quot;* #,##0_______-;_-* &quot;-&quot;_________-;_-@_-"/>
    <numFmt numFmtId="201" formatCode="_-* #,##0___________-;\-&quot;฿&quot;* #,##0_______-;_-* &quot;-        &quot;;_-@_-"/>
  </numFmts>
  <fonts count="58">
    <font>
      <sz val="14"/>
      <name val="Cordia New"/>
      <family val="0"/>
    </font>
    <font>
      <sz val="11"/>
      <color indexed="8"/>
      <name val="Tahoma"/>
      <family val="2"/>
    </font>
    <font>
      <sz val="10"/>
      <color indexed="8"/>
      <name val="MS Sans Serif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sz val="14"/>
      <color indexed="9"/>
      <name val="TH SarabunPSK"/>
      <family val="2"/>
    </font>
    <font>
      <sz val="13"/>
      <color indexed="10"/>
      <name val="TH SarabunPSK"/>
      <family val="2"/>
    </font>
    <font>
      <sz val="13"/>
      <color indexed="9"/>
      <name val="TH SarabunPSK"/>
      <family val="2"/>
    </font>
    <font>
      <b/>
      <sz val="13"/>
      <color indexed="10"/>
      <name val="TH SarabunPSK"/>
      <family val="2"/>
    </font>
    <font>
      <b/>
      <sz val="13"/>
      <color indexed="9"/>
      <name val="TH SarabunPSK"/>
      <family val="2"/>
    </font>
    <font>
      <sz val="16"/>
      <name val="TH SarabunPSK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sz val="13"/>
      <color rgb="FFFF0000"/>
      <name val="TH SarabunPSK"/>
      <family val="2"/>
    </font>
    <font>
      <sz val="13"/>
      <color theme="0"/>
      <name val="TH SarabunPSK"/>
      <family val="2"/>
    </font>
    <font>
      <b/>
      <sz val="13"/>
      <color rgb="FFFF000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/>
    </xf>
    <xf numFmtId="0" fontId="3" fillId="0" borderId="0" xfId="0" applyFont="1" applyAlignment="1" quotePrefix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193" fontId="56" fillId="0" borderId="0" xfId="0" applyNumberFormat="1" applyFont="1" applyBorder="1" applyAlignment="1">
      <alignment vertical="center"/>
    </xf>
    <xf numFmtId="188" fontId="6" fillId="0" borderId="12" xfId="40" applyNumberFormat="1" applyFont="1" applyBorder="1" applyAlignment="1">
      <alignment vertical="center"/>
    </xf>
    <xf numFmtId="0" fontId="6" fillId="0" borderId="17" xfId="0" applyFont="1" applyBorder="1" applyAlignment="1" quotePrefix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0" fontId="54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52" fillId="0" borderId="0" xfId="0" applyFont="1" applyAlignment="1">
      <alignment vertical="center"/>
    </xf>
    <xf numFmtId="194" fontId="15" fillId="0" borderId="0" xfId="39" applyNumberFormat="1" applyFont="1" applyBorder="1" applyAlignment="1">
      <alignment/>
    </xf>
    <xf numFmtId="2" fontId="52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197" fontId="4" fillId="0" borderId="12" xfId="39" applyNumberFormat="1" applyFont="1" applyBorder="1" applyAlignment="1">
      <alignment vertical="center"/>
    </xf>
    <xf numFmtId="197" fontId="6" fillId="0" borderId="12" xfId="39" applyNumberFormat="1" applyFont="1" applyBorder="1" applyAlignment="1">
      <alignment vertical="center"/>
    </xf>
    <xf numFmtId="198" fontId="6" fillId="0" borderId="12" xfId="39" applyNumberFormat="1" applyFont="1" applyBorder="1" applyAlignment="1">
      <alignment vertical="center"/>
    </xf>
    <xf numFmtId="191" fontId="57" fillId="0" borderId="0" xfId="0" applyNumberFormat="1" applyFont="1" applyBorder="1" applyAlignment="1">
      <alignment vertical="center"/>
    </xf>
    <xf numFmtId="200" fontId="4" fillId="0" borderId="12" xfId="39" applyNumberFormat="1" applyFont="1" applyBorder="1" applyAlignment="1">
      <alignment vertical="center"/>
    </xf>
    <xf numFmtId="200" fontId="6" fillId="0" borderId="12" xfId="39" applyNumberFormat="1" applyFont="1" applyBorder="1" applyAlignment="1">
      <alignment vertical="center"/>
    </xf>
    <xf numFmtId="201" fontId="4" fillId="0" borderId="12" xfId="39" applyNumberFormat="1" applyFont="1" applyBorder="1" applyAlignment="1">
      <alignment vertical="center"/>
    </xf>
    <xf numFmtId="201" fontId="6" fillId="0" borderId="12" xfId="39" applyNumberFormat="1" applyFont="1" applyBorder="1" applyAlignment="1">
      <alignment vertical="center"/>
    </xf>
    <xf numFmtId="198" fontId="4" fillId="0" borderId="12" xfId="39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15</xdr:row>
      <xdr:rowOff>209550</xdr:rowOff>
    </xdr:from>
    <xdr:to>
      <xdr:col>17</xdr:col>
      <xdr:colOff>0</xdr:colOff>
      <xdr:row>22</xdr:row>
      <xdr:rowOff>714375</xdr:rowOff>
    </xdr:to>
    <xdr:grpSp>
      <xdr:nvGrpSpPr>
        <xdr:cNvPr id="1" name="Group 6"/>
        <xdr:cNvGrpSpPr>
          <a:grpSpLocks/>
        </xdr:cNvGrpSpPr>
      </xdr:nvGrpSpPr>
      <xdr:grpSpPr>
        <a:xfrm>
          <a:off x="9620250" y="4495800"/>
          <a:ext cx="323850" cy="2200275"/>
          <a:chOff x="9639300" y="4191000"/>
          <a:chExt cx="342900" cy="2181225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9639300" y="5962700"/>
            <a:ext cx="342900" cy="409525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9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59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86963" y="4191000"/>
            <a:ext cx="247059" cy="17302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Health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W33"/>
  <sheetViews>
    <sheetView showGridLines="0" tabSelected="1" zoomScalePageLayoutView="0" workbookViewId="0" topLeftCell="A1">
      <selection activeCell="F24" sqref="F24"/>
    </sheetView>
  </sheetViews>
  <sheetFormatPr defaultColWidth="9.140625" defaultRowHeight="21.75"/>
  <cols>
    <col min="1" max="1" width="1.7109375" style="14" customWidth="1"/>
    <col min="2" max="2" width="6.00390625" style="14" customWidth="1"/>
    <col min="3" max="3" width="4.421875" style="14" customWidth="1"/>
    <col min="4" max="4" width="3.28125" style="14" customWidth="1"/>
    <col min="5" max="8" width="10.00390625" style="14" customWidth="1"/>
    <col min="9" max="9" width="12.00390625" style="14" customWidth="1"/>
    <col min="10" max="13" width="10.00390625" style="14" customWidth="1"/>
    <col min="14" max="14" width="12.00390625" style="14" customWidth="1"/>
    <col min="15" max="15" width="24.00390625" style="14" customWidth="1"/>
    <col min="16" max="16" width="1.28515625" style="15" customWidth="1"/>
    <col min="17" max="17" width="4.421875" style="28" customWidth="1"/>
    <col min="18" max="20" width="11.28125" style="29" customWidth="1"/>
    <col min="21" max="22" width="8.421875" style="29" customWidth="1"/>
    <col min="23" max="23" width="14.140625" style="29" customWidth="1"/>
    <col min="24" max="25" width="8.421875" style="29" customWidth="1"/>
    <col min="26" max="26" width="7.421875" style="29" customWidth="1"/>
    <col min="27" max="28" width="9.140625" style="29" customWidth="1"/>
    <col min="29" max="49" width="9.140625" style="28" customWidth="1"/>
    <col min="50" max="16384" width="9.140625" style="15" customWidth="1"/>
  </cols>
  <sheetData>
    <row r="1" spans="1:49" s="4" customFormat="1" ht="24" customHeight="1">
      <c r="A1" s="3"/>
      <c r="B1" s="3" t="s">
        <v>0</v>
      </c>
      <c r="C1" s="25">
        <v>5.6</v>
      </c>
      <c r="D1" s="3" t="s">
        <v>42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26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s="4" customFormat="1" ht="24" customHeight="1">
      <c r="A2" s="3"/>
      <c r="B2" s="3" t="s">
        <v>13</v>
      </c>
      <c r="C2" s="25">
        <v>5.6</v>
      </c>
      <c r="D2" s="3" t="s">
        <v>43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26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14" ht="6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49" s="5" customFormat="1" ht="25.5" customHeight="1">
      <c r="A4" s="69" t="s">
        <v>11</v>
      </c>
      <c r="B4" s="69"/>
      <c r="C4" s="69"/>
      <c r="D4" s="69"/>
      <c r="E4" s="60" t="s">
        <v>14</v>
      </c>
      <c r="F4" s="58"/>
      <c r="G4" s="58"/>
      <c r="H4" s="58"/>
      <c r="I4" s="58"/>
      <c r="J4" s="60" t="s">
        <v>16</v>
      </c>
      <c r="K4" s="58"/>
      <c r="L4" s="58"/>
      <c r="M4" s="58"/>
      <c r="N4" s="58"/>
      <c r="O4" s="65" t="s">
        <v>12</v>
      </c>
      <c r="P4" s="2"/>
      <c r="Q4" s="30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s="5" customFormat="1" ht="25.5" customHeight="1">
      <c r="A5" s="70"/>
      <c r="B5" s="70"/>
      <c r="C5" s="70"/>
      <c r="D5" s="70"/>
      <c r="E5" s="61" t="s">
        <v>15</v>
      </c>
      <c r="F5" s="59"/>
      <c r="G5" s="59"/>
      <c r="H5" s="59"/>
      <c r="I5" s="59"/>
      <c r="J5" s="61" t="s">
        <v>17</v>
      </c>
      <c r="K5" s="59"/>
      <c r="L5" s="59"/>
      <c r="M5" s="59"/>
      <c r="N5" s="59"/>
      <c r="O5" s="66"/>
      <c r="Q5" s="30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49" s="5" customFormat="1" ht="25.5" customHeight="1">
      <c r="A6" s="70"/>
      <c r="B6" s="70"/>
      <c r="C6" s="70"/>
      <c r="D6" s="70"/>
      <c r="E6" s="22" t="s">
        <v>2</v>
      </c>
      <c r="F6" s="22" t="s">
        <v>3</v>
      </c>
      <c r="G6" s="22" t="s">
        <v>8</v>
      </c>
      <c r="H6" s="22" t="s">
        <v>4</v>
      </c>
      <c r="I6" s="22" t="s">
        <v>18</v>
      </c>
      <c r="J6" s="22" t="s">
        <v>2</v>
      </c>
      <c r="K6" s="22" t="s">
        <v>3</v>
      </c>
      <c r="L6" s="22" t="s">
        <v>8</v>
      </c>
      <c r="M6" s="22" t="s">
        <v>4</v>
      </c>
      <c r="N6" s="22" t="s">
        <v>18</v>
      </c>
      <c r="O6" s="66"/>
      <c r="Q6" s="30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s="5" customFormat="1" ht="25.5" customHeight="1">
      <c r="A7" s="71"/>
      <c r="B7" s="71"/>
      <c r="C7" s="71"/>
      <c r="D7" s="71"/>
      <c r="E7" s="18" t="s">
        <v>5</v>
      </c>
      <c r="F7" s="18" t="s">
        <v>6</v>
      </c>
      <c r="G7" s="18" t="s">
        <v>10</v>
      </c>
      <c r="H7" s="18" t="s">
        <v>7</v>
      </c>
      <c r="I7" s="18" t="s">
        <v>19</v>
      </c>
      <c r="J7" s="18" t="s">
        <v>5</v>
      </c>
      <c r="K7" s="18" t="s">
        <v>6</v>
      </c>
      <c r="L7" s="18" t="s">
        <v>10</v>
      </c>
      <c r="M7" s="18" t="s">
        <v>7</v>
      </c>
      <c r="N7" s="18" t="s">
        <v>19</v>
      </c>
      <c r="O7" s="67"/>
      <c r="Q7" s="30"/>
      <c r="R7" s="31"/>
      <c r="S7" s="31"/>
      <c r="T7" s="32"/>
      <c r="U7" s="31"/>
      <c r="V7" s="31"/>
      <c r="W7" s="31"/>
      <c r="X7" s="31"/>
      <c r="Y7" s="31"/>
      <c r="Z7" s="31"/>
      <c r="AA7" s="31"/>
      <c r="AB7" s="31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</row>
    <row r="8" spans="1:49" s="5" customFormat="1" ht="3" customHeight="1">
      <c r="A8" s="8"/>
      <c r="B8" s="63"/>
      <c r="C8" s="63"/>
      <c r="D8" s="64"/>
      <c r="E8" s="17"/>
      <c r="F8" s="16"/>
      <c r="G8" s="17"/>
      <c r="H8" s="33"/>
      <c r="I8" s="16"/>
      <c r="J8" s="17"/>
      <c r="K8" s="16"/>
      <c r="L8" s="16"/>
      <c r="M8" s="17"/>
      <c r="N8" s="17"/>
      <c r="O8" s="19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</row>
    <row r="9" spans="1:49" s="1" customFormat="1" ht="25.5" customHeight="1">
      <c r="A9" s="12"/>
      <c r="B9" s="62" t="s">
        <v>9</v>
      </c>
      <c r="C9" s="62"/>
      <c r="D9" s="68"/>
      <c r="E9" s="53">
        <f>SUM(E10:E19)</f>
        <v>236</v>
      </c>
      <c r="F9" s="53">
        <f>SUM(F10:F19)</f>
        <v>51</v>
      </c>
      <c r="G9" s="53">
        <f>SUM(G10:G19)</f>
        <v>86</v>
      </c>
      <c r="H9" s="49">
        <f>SUM(H10:H19)</f>
        <v>1229</v>
      </c>
      <c r="I9" s="55">
        <f>SUM(I10:I19)</f>
        <v>20</v>
      </c>
      <c r="J9" s="49">
        <v>2230</v>
      </c>
      <c r="K9" s="49">
        <v>10318</v>
      </c>
      <c r="L9" s="49">
        <v>6119.53488372093</v>
      </c>
      <c r="M9" s="53">
        <v>428.2180634662327</v>
      </c>
      <c r="N9" s="57">
        <v>26314</v>
      </c>
      <c r="O9" s="19" t="s">
        <v>1</v>
      </c>
      <c r="Q9" s="34"/>
      <c r="R9" s="35">
        <f>J9*E9</f>
        <v>526280</v>
      </c>
      <c r="S9" s="52">
        <f>R9/E9</f>
        <v>2230</v>
      </c>
      <c r="T9" s="52">
        <f>R9/F9</f>
        <v>10319.21568627451</v>
      </c>
      <c r="U9" s="52">
        <f>R9/G9</f>
        <v>6119.53488372093</v>
      </c>
      <c r="V9" s="52">
        <f>R9/H9</f>
        <v>428.2180634662327</v>
      </c>
      <c r="W9" s="52">
        <f>R9/I9</f>
        <v>26314</v>
      </c>
      <c r="X9" s="36"/>
      <c r="Y9" s="36"/>
      <c r="Z9" s="36"/>
      <c r="AA9" s="36"/>
      <c r="AB9" s="36"/>
      <c r="AC9" s="34"/>
      <c r="AD9" s="34"/>
      <c r="AE9" s="34"/>
      <c r="AF9" s="37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</row>
    <row r="10" spans="1:49" s="5" customFormat="1" ht="25.5" customHeight="1">
      <c r="A10" s="20" t="s">
        <v>22</v>
      </c>
      <c r="B10" s="9"/>
      <c r="C10" s="9"/>
      <c r="D10" s="9"/>
      <c r="E10" s="54">
        <v>187</v>
      </c>
      <c r="F10" s="54">
        <v>16</v>
      </c>
      <c r="G10" s="54">
        <v>40</v>
      </c>
      <c r="H10" s="50">
        <v>650</v>
      </c>
      <c r="I10" s="56">
        <v>15</v>
      </c>
      <c r="J10" s="50">
        <v>675</v>
      </c>
      <c r="K10" s="50">
        <v>7887</v>
      </c>
      <c r="L10" s="50">
        <v>3155.625</v>
      </c>
      <c r="M10" s="54">
        <v>194.19230769230768</v>
      </c>
      <c r="N10" s="51">
        <v>8415</v>
      </c>
      <c r="O10" s="20" t="s">
        <v>33</v>
      </c>
      <c r="Q10" s="30"/>
      <c r="R10" s="35">
        <f aca="true" t="shared" si="0" ref="R10:R19">J10*E10</f>
        <v>126225</v>
      </c>
      <c r="S10" s="52">
        <f aca="true" t="shared" si="1" ref="S10:S19">R10/E10</f>
        <v>675</v>
      </c>
      <c r="T10" s="52">
        <f aca="true" t="shared" si="2" ref="T10:T19">R10/F10</f>
        <v>7889.0625</v>
      </c>
      <c r="U10" s="52">
        <f aca="true" t="shared" si="3" ref="U10:U19">R10/G10</f>
        <v>3155.625</v>
      </c>
      <c r="V10" s="52">
        <f aca="true" t="shared" si="4" ref="V10:V19">R10/H10</f>
        <v>194.19230769230768</v>
      </c>
      <c r="W10" s="52">
        <f aca="true" t="shared" si="5" ref="W10:W19">R10/I10</f>
        <v>8415</v>
      </c>
      <c r="X10" s="36"/>
      <c r="Y10" s="36"/>
      <c r="Z10" s="36"/>
      <c r="AA10" s="36"/>
      <c r="AB10" s="36"/>
      <c r="AC10" s="34"/>
      <c r="AD10" s="34"/>
      <c r="AE10" s="34"/>
      <c r="AF10" s="3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</row>
    <row r="11" spans="1:49" s="5" customFormat="1" ht="25.5" customHeight="1">
      <c r="A11" s="20" t="s">
        <v>23</v>
      </c>
      <c r="B11" s="13"/>
      <c r="C11" s="9"/>
      <c r="D11" s="9"/>
      <c r="E11" s="54">
        <v>6</v>
      </c>
      <c r="F11" s="54">
        <v>4</v>
      </c>
      <c r="G11" s="54">
        <v>6</v>
      </c>
      <c r="H11" s="50">
        <v>70</v>
      </c>
      <c r="I11" s="56">
        <v>1</v>
      </c>
      <c r="J11" s="50">
        <v>9419</v>
      </c>
      <c r="K11" s="50">
        <v>14129</v>
      </c>
      <c r="L11" s="50">
        <v>9419</v>
      </c>
      <c r="M11" s="54">
        <v>807.3428571428572</v>
      </c>
      <c r="N11" s="51">
        <v>56514</v>
      </c>
      <c r="O11" s="20" t="s">
        <v>34</v>
      </c>
      <c r="Q11" s="30"/>
      <c r="R11" s="35">
        <f t="shared" si="0"/>
        <v>56514</v>
      </c>
      <c r="S11" s="52">
        <f t="shared" si="1"/>
        <v>9419</v>
      </c>
      <c r="T11" s="52">
        <f t="shared" si="2"/>
        <v>14128.5</v>
      </c>
      <c r="U11" s="52">
        <f t="shared" si="3"/>
        <v>9419</v>
      </c>
      <c r="V11" s="52">
        <f t="shared" si="4"/>
        <v>807.3428571428572</v>
      </c>
      <c r="W11" s="52">
        <f t="shared" si="5"/>
        <v>56514</v>
      </c>
      <c r="X11" s="36"/>
      <c r="Y11" s="36"/>
      <c r="Z11" s="36"/>
      <c r="AA11" s="36"/>
      <c r="AB11" s="36"/>
      <c r="AC11" s="34"/>
      <c r="AD11" s="34"/>
      <c r="AE11" s="34"/>
      <c r="AF11" s="37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</row>
    <row r="12" spans="1:49" s="5" customFormat="1" ht="25.5" customHeight="1">
      <c r="A12" s="20" t="s">
        <v>24</v>
      </c>
      <c r="B12" s="9"/>
      <c r="C12" s="9"/>
      <c r="D12" s="9"/>
      <c r="E12" s="54">
        <v>12</v>
      </c>
      <c r="F12" s="54">
        <v>6</v>
      </c>
      <c r="G12" s="54">
        <v>9</v>
      </c>
      <c r="H12" s="50">
        <v>124</v>
      </c>
      <c r="I12" s="56">
        <v>1</v>
      </c>
      <c r="J12" s="50">
        <v>5860</v>
      </c>
      <c r="K12" s="50">
        <v>11719</v>
      </c>
      <c r="L12" s="50">
        <v>7813.333333333333</v>
      </c>
      <c r="M12" s="54">
        <v>567.0967741935484</v>
      </c>
      <c r="N12" s="51">
        <v>70320</v>
      </c>
      <c r="O12" s="20" t="s">
        <v>35</v>
      </c>
      <c r="Q12" s="30"/>
      <c r="R12" s="35">
        <f t="shared" si="0"/>
        <v>70320</v>
      </c>
      <c r="S12" s="52">
        <f t="shared" si="1"/>
        <v>5860</v>
      </c>
      <c r="T12" s="52">
        <f t="shared" si="2"/>
        <v>11720</v>
      </c>
      <c r="U12" s="52">
        <f t="shared" si="3"/>
        <v>7813.333333333333</v>
      </c>
      <c r="V12" s="52">
        <f t="shared" si="4"/>
        <v>567.0967741935484</v>
      </c>
      <c r="W12" s="52">
        <f t="shared" si="5"/>
        <v>70320</v>
      </c>
      <c r="X12" s="36"/>
      <c r="Y12" s="36"/>
      <c r="Z12" s="36"/>
      <c r="AA12" s="36"/>
      <c r="AB12" s="36"/>
      <c r="AC12" s="34"/>
      <c r="AD12" s="34"/>
      <c r="AE12" s="34"/>
      <c r="AF12" s="37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</row>
    <row r="13" spans="1:49" s="5" customFormat="1" ht="25.5" customHeight="1">
      <c r="A13" s="20" t="s">
        <v>25</v>
      </c>
      <c r="B13" s="9"/>
      <c r="C13" s="9"/>
      <c r="D13" s="9"/>
      <c r="E13" s="54">
        <v>5</v>
      </c>
      <c r="F13" s="54">
        <v>4</v>
      </c>
      <c r="G13" s="54">
        <v>5</v>
      </c>
      <c r="H13" s="50">
        <v>62</v>
      </c>
      <c r="I13" s="56">
        <v>1</v>
      </c>
      <c r="J13" s="50">
        <v>8692</v>
      </c>
      <c r="K13" s="50">
        <v>10865</v>
      </c>
      <c r="L13" s="50">
        <v>8692</v>
      </c>
      <c r="M13" s="54">
        <v>700.9677419354839</v>
      </c>
      <c r="N13" s="51">
        <v>43460</v>
      </c>
      <c r="O13" s="20" t="s">
        <v>36</v>
      </c>
      <c r="Q13" s="30"/>
      <c r="R13" s="35">
        <f t="shared" si="0"/>
        <v>43460</v>
      </c>
      <c r="S13" s="52">
        <f t="shared" si="1"/>
        <v>8692</v>
      </c>
      <c r="T13" s="52">
        <f t="shared" si="2"/>
        <v>10865</v>
      </c>
      <c r="U13" s="52">
        <f t="shared" si="3"/>
        <v>8692</v>
      </c>
      <c r="V13" s="52">
        <f t="shared" si="4"/>
        <v>700.9677419354839</v>
      </c>
      <c r="W13" s="52">
        <f t="shared" si="5"/>
        <v>43460</v>
      </c>
      <c r="X13" s="36"/>
      <c r="Y13" s="36"/>
      <c r="Z13" s="36"/>
      <c r="AA13" s="36"/>
      <c r="AB13" s="36"/>
      <c r="AC13" s="34"/>
      <c r="AD13" s="34"/>
      <c r="AE13" s="34"/>
      <c r="AF13" s="37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</row>
    <row r="14" spans="1:49" s="5" customFormat="1" ht="25.5" customHeight="1">
      <c r="A14" s="20" t="s">
        <v>26</v>
      </c>
      <c r="B14" s="20"/>
      <c r="C14" s="20"/>
      <c r="D14" s="20"/>
      <c r="E14" s="54">
        <v>5</v>
      </c>
      <c r="F14" s="54">
        <v>3</v>
      </c>
      <c r="G14" s="54">
        <v>4</v>
      </c>
      <c r="H14" s="50">
        <v>54</v>
      </c>
      <c r="I14" s="56">
        <v>0</v>
      </c>
      <c r="J14" s="50">
        <v>6277</v>
      </c>
      <c r="K14" s="50">
        <v>10462</v>
      </c>
      <c r="L14" s="50">
        <v>7846.25</v>
      </c>
      <c r="M14" s="54">
        <v>581.2037037037037</v>
      </c>
      <c r="N14" s="51">
        <v>0</v>
      </c>
      <c r="O14" s="20" t="s">
        <v>37</v>
      </c>
      <c r="P14" s="10"/>
      <c r="Q14" s="30"/>
      <c r="R14" s="35">
        <f t="shared" si="0"/>
        <v>31385</v>
      </c>
      <c r="S14" s="52">
        <f t="shared" si="1"/>
        <v>6277</v>
      </c>
      <c r="T14" s="52">
        <f t="shared" si="2"/>
        <v>10461.666666666666</v>
      </c>
      <c r="U14" s="52">
        <f t="shared" si="3"/>
        <v>7846.25</v>
      </c>
      <c r="V14" s="52">
        <f t="shared" si="4"/>
        <v>581.2037037037037</v>
      </c>
      <c r="W14" s="52" t="e">
        <f t="shared" si="5"/>
        <v>#DIV/0!</v>
      </c>
      <c r="X14" s="36"/>
      <c r="Y14" s="36"/>
      <c r="Z14" s="36"/>
      <c r="AA14" s="36"/>
      <c r="AB14" s="36"/>
      <c r="AC14" s="34"/>
      <c r="AD14" s="34"/>
      <c r="AE14" s="34"/>
      <c r="AF14" s="37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</row>
    <row r="15" spans="1:49" s="5" customFormat="1" ht="25.5" customHeight="1">
      <c r="A15" s="20" t="s">
        <v>27</v>
      </c>
      <c r="B15" s="20"/>
      <c r="C15" s="20"/>
      <c r="D15" s="20"/>
      <c r="E15" s="54">
        <v>5</v>
      </c>
      <c r="F15" s="54">
        <v>3</v>
      </c>
      <c r="G15" s="54">
        <v>3</v>
      </c>
      <c r="H15" s="50">
        <v>50</v>
      </c>
      <c r="I15" s="56">
        <v>1</v>
      </c>
      <c r="J15" s="50">
        <v>6072</v>
      </c>
      <c r="K15" s="50">
        <v>10120</v>
      </c>
      <c r="L15" s="50">
        <v>10120</v>
      </c>
      <c r="M15" s="54">
        <v>607.2</v>
      </c>
      <c r="N15" s="51">
        <v>30360</v>
      </c>
      <c r="O15" s="20" t="s">
        <v>38</v>
      </c>
      <c r="P15" s="10"/>
      <c r="Q15" s="30"/>
      <c r="R15" s="35">
        <f t="shared" si="0"/>
        <v>30360</v>
      </c>
      <c r="S15" s="52">
        <f t="shared" si="1"/>
        <v>6072</v>
      </c>
      <c r="T15" s="52">
        <f t="shared" si="2"/>
        <v>10120</v>
      </c>
      <c r="U15" s="52">
        <f t="shared" si="3"/>
        <v>10120</v>
      </c>
      <c r="V15" s="52">
        <f t="shared" si="4"/>
        <v>607.2</v>
      </c>
      <c r="W15" s="52">
        <f t="shared" si="5"/>
        <v>30360</v>
      </c>
      <c r="X15" s="36"/>
      <c r="Y15" s="36"/>
      <c r="Z15" s="36"/>
      <c r="AA15" s="36"/>
      <c r="AB15" s="36"/>
      <c r="AC15" s="34"/>
      <c r="AD15" s="34"/>
      <c r="AE15" s="34"/>
      <c r="AF15" s="37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</row>
    <row r="16" spans="1:49" s="5" customFormat="1" ht="25.5" customHeight="1">
      <c r="A16" s="20" t="s">
        <v>28</v>
      </c>
      <c r="B16" s="20"/>
      <c r="C16" s="20"/>
      <c r="D16" s="20"/>
      <c r="E16" s="54">
        <v>6</v>
      </c>
      <c r="F16" s="54">
        <v>5</v>
      </c>
      <c r="G16" s="54">
        <v>6</v>
      </c>
      <c r="H16" s="50">
        <v>82</v>
      </c>
      <c r="I16" s="56">
        <v>1</v>
      </c>
      <c r="J16" s="50">
        <v>10739</v>
      </c>
      <c r="K16" s="50">
        <v>12887</v>
      </c>
      <c r="L16" s="50">
        <v>10739</v>
      </c>
      <c r="M16" s="54">
        <v>785.780487804878</v>
      </c>
      <c r="N16" s="51">
        <v>64434</v>
      </c>
      <c r="O16" s="20" t="s">
        <v>39</v>
      </c>
      <c r="P16" s="10"/>
      <c r="Q16" s="30"/>
      <c r="R16" s="35">
        <f t="shared" si="0"/>
        <v>64434</v>
      </c>
      <c r="S16" s="52">
        <f t="shared" si="1"/>
        <v>10739</v>
      </c>
      <c r="T16" s="52">
        <f t="shared" si="2"/>
        <v>12886.8</v>
      </c>
      <c r="U16" s="52">
        <f t="shared" si="3"/>
        <v>10739</v>
      </c>
      <c r="V16" s="52">
        <f t="shared" si="4"/>
        <v>785.780487804878</v>
      </c>
      <c r="W16" s="52">
        <f t="shared" si="5"/>
        <v>64434</v>
      </c>
      <c r="X16" s="36"/>
      <c r="Y16" s="36"/>
      <c r="Z16" s="36"/>
      <c r="AA16" s="36"/>
      <c r="AB16" s="36"/>
      <c r="AC16" s="34"/>
      <c r="AD16" s="34"/>
      <c r="AE16" s="34"/>
      <c r="AF16" s="37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s="5" customFormat="1" ht="25.5" customHeight="1">
      <c r="A17" s="20" t="s">
        <v>29</v>
      </c>
      <c r="B17" s="20"/>
      <c r="C17" s="20"/>
      <c r="D17" s="20"/>
      <c r="E17" s="54">
        <v>4</v>
      </c>
      <c r="F17" s="54">
        <v>2</v>
      </c>
      <c r="G17" s="54">
        <v>5</v>
      </c>
      <c r="H17" s="50">
        <v>47</v>
      </c>
      <c r="I17" s="56">
        <v>0</v>
      </c>
      <c r="J17" s="50">
        <v>10390</v>
      </c>
      <c r="K17" s="50">
        <v>20781</v>
      </c>
      <c r="L17" s="50">
        <v>8312</v>
      </c>
      <c r="M17" s="54">
        <v>884.2553191489362</v>
      </c>
      <c r="N17" s="51">
        <v>0</v>
      </c>
      <c r="O17" s="20" t="s">
        <v>45</v>
      </c>
      <c r="P17" s="10"/>
      <c r="Q17" s="30"/>
      <c r="R17" s="35">
        <f t="shared" si="0"/>
        <v>41560</v>
      </c>
      <c r="S17" s="52">
        <f t="shared" si="1"/>
        <v>10390</v>
      </c>
      <c r="T17" s="52">
        <f t="shared" si="2"/>
        <v>20780</v>
      </c>
      <c r="U17" s="52">
        <f t="shared" si="3"/>
        <v>8312</v>
      </c>
      <c r="V17" s="52">
        <f t="shared" si="4"/>
        <v>884.2553191489362</v>
      </c>
      <c r="W17" s="52" t="e">
        <f t="shared" si="5"/>
        <v>#DIV/0!</v>
      </c>
      <c r="X17" s="36"/>
      <c r="Y17" s="36"/>
      <c r="Z17" s="36"/>
      <c r="AA17" s="36"/>
      <c r="AB17" s="36"/>
      <c r="AC17" s="34"/>
      <c r="AD17" s="34"/>
      <c r="AE17" s="34"/>
      <c r="AF17" s="37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s="5" customFormat="1" ht="25.5" customHeight="1">
      <c r="A18" s="20" t="s">
        <v>30</v>
      </c>
      <c r="B18" s="20"/>
      <c r="C18" s="20"/>
      <c r="D18" s="20"/>
      <c r="E18" s="54">
        <v>5</v>
      </c>
      <c r="F18" s="54">
        <v>4</v>
      </c>
      <c r="G18" s="54">
        <v>4</v>
      </c>
      <c r="H18" s="50">
        <v>51</v>
      </c>
      <c r="I18" s="56">
        <v>0</v>
      </c>
      <c r="J18" s="50">
        <v>6705</v>
      </c>
      <c r="K18" s="50">
        <v>8381</v>
      </c>
      <c r="L18" s="50">
        <v>8381.25</v>
      </c>
      <c r="M18" s="54">
        <v>657.3529411764706</v>
      </c>
      <c r="N18" s="51">
        <v>0</v>
      </c>
      <c r="O18" s="20" t="s">
        <v>40</v>
      </c>
      <c r="P18" s="10"/>
      <c r="Q18" s="30"/>
      <c r="R18" s="35">
        <f t="shared" si="0"/>
        <v>33525</v>
      </c>
      <c r="S18" s="52">
        <f t="shared" si="1"/>
        <v>6705</v>
      </c>
      <c r="T18" s="52">
        <f t="shared" si="2"/>
        <v>8381.25</v>
      </c>
      <c r="U18" s="52">
        <f t="shared" si="3"/>
        <v>8381.25</v>
      </c>
      <c r="V18" s="52">
        <f t="shared" si="4"/>
        <v>657.3529411764706</v>
      </c>
      <c r="W18" s="52" t="e">
        <f t="shared" si="5"/>
        <v>#DIV/0!</v>
      </c>
      <c r="X18" s="36"/>
      <c r="Y18" s="36"/>
      <c r="Z18" s="36"/>
      <c r="AA18" s="36"/>
      <c r="AB18" s="36"/>
      <c r="AC18" s="34"/>
      <c r="AD18" s="34"/>
      <c r="AE18" s="34"/>
      <c r="AF18" s="37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</row>
    <row r="19" spans="1:49" s="5" customFormat="1" ht="25.5" customHeight="1">
      <c r="A19" s="20" t="s">
        <v>31</v>
      </c>
      <c r="B19" s="20"/>
      <c r="C19" s="20"/>
      <c r="D19" s="20"/>
      <c r="E19" s="54">
        <v>1</v>
      </c>
      <c r="F19" s="54">
        <v>4</v>
      </c>
      <c r="G19" s="54">
        <v>4</v>
      </c>
      <c r="H19" s="50">
        <v>39</v>
      </c>
      <c r="I19" s="56">
        <v>0</v>
      </c>
      <c r="J19" s="50">
        <v>28478</v>
      </c>
      <c r="K19" s="50">
        <v>7120</v>
      </c>
      <c r="L19" s="50">
        <v>7119.5</v>
      </c>
      <c r="M19" s="54">
        <v>730.2051282051282</v>
      </c>
      <c r="N19" s="51">
        <v>0</v>
      </c>
      <c r="O19" s="20" t="s">
        <v>41</v>
      </c>
      <c r="P19" s="10"/>
      <c r="Q19" s="30"/>
      <c r="R19" s="35">
        <f t="shared" si="0"/>
        <v>28478</v>
      </c>
      <c r="S19" s="52">
        <f t="shared" si="1"/>
        <v>28478</v>
      </c>
      <c r="T19" s="52">
        <f t="shared" si="2"/>
        <v>7119.5</v>
      </c>
      <c r="U19" s="52">
        <f t="shared" si="3"/>
        <v>7119.5</v>
      </c>
      <c r="V19" s="52">
        <f t="shared" si="4"/>
        <v>730.2051282051282</v>
      </c>
      <c r="W19" s="52" t="e">
        <f t="shared" si="5"/>
        <v>#DIV/0!</v>
      </c>
      <c r="X19" s="36"/>
      <c r="Y19" s="36"/>
      <c r="Z19" s="36"/>
      <c r="AA19" s="36"/>
      <c r="AB19" s="36"/>
      <c r="AC19" s="34"/>
      <c r="AD19" s="34"/>
      <c r="AE19" s="34"/>
      <c r="AF19" s="37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5" customFormat="1" ht="3" customHeight="1">
      <c r="A20" s="6"/>
      <c r="B20" s="7"/>
      <c r="C20" s="7"/>
      <c r="D20" s="2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7"/>
      <c r="Q20" s="30"/>
      <c r="R20" s="35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5" customFormat="1" ht="3" customHeight="1">
      <c r="A21" s="39"/>
      <c r="B21" s="9"/>
      <c r="C21" s="9"/>
      <c r="D21" s="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9"/>
      <c r="Q21" s="30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5" customFormat="1" ht="25.5" customHeight="1">
      <c r="A22" s="10"/>
      <c r="B22" s="47"/>
      <c r="C22" s="48" t="s">
        <v>44</v>
      </c>
      <c r="D22" s="47" t="s">
        <v>32</v>
      </c>
      <c r="E22" s="47"/>
      <c r="F22" s="9"/>
      <c r="I22" s="10"/>
      <c r="J22" s="23"/>
      <c r="L22" s="10"/>
      <c r="M22" s="10"/>
      <c r="N22" s="10"/>
      <c r="O22" s="10"/>
      <c r="P22" s="10"/>
      <c r="Q22" s="30"/>
      <c r="R22" s="31">
        <f>SUM(R10:R19)</f>
        <v>526261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24" customFormat="1" ht="57" customHeight="1">
      <c r="A23" s="11"/>
      <c r="C23" s="41" t="s">
        <v>20</v>
      </c>
      <c r="D23" s="11" t="s">
        <v>21</v>
      </c>
      <c r="F23" s="11"/>
      <c r="I23" s="11"/>
      <c r="J23" s="41"/>
      <c r="K23" s="11"/>
      <c r="L23" s="11"/>
      <c r="M23" s="11"/>
      <c r="N23" s="11"/>
      <c r="O23" s="11"/>
      <c r="P23" s="11"/>
      <c r="Q23" s="42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</row>
    <row r="24" spans="1:28" s="28" customFormat="1" ht="21">
      <c r="A24" s="44"/>
      <c r="B24" s="44"/>
      <c r="C24" s="44"/>
      <c r="D24" s="44"/>
      <c r="E24" s="44"/>
      <c r="F24" s="44"/>
      <c r="G24" s="44"/>
      <c r="H24" s="44"/>
      <c r="I24" s="44"/>
      <c r="J24" s="45"/>
      <c r="K24" s="44"/>
      <c r="L24" s="44"/>
      <c r="M24" s="44"/>
      <c r="N24" s="44"/>
      <c r="O24" s="44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8" customFormat="1" ht="18.75">
      <c r="A25" s="44"/>
      <c r="B25" s="44"/>
      <c r="C25" s="44"/>
      <c r="D25" s="44"/>
      <c r="E25" s="44"/>
      <c r="F25" s="44"/>
      <c r="G25" s="44"/>
      <c r="H25" s="44"/>
      <c r="I25" s="44"/>
      <c r="K25" s="44"/>
      <c r="L25" s="44"/>
      <c r="M25" s="44"/>
      <c r="N25" s="44"/>
      <c r="O25" s="44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8" customFormat="1" ht="18.75">
      <c r="A26" s="44"/>
      <c r="B26" s="44"/>
      <c r="C26" s="44"/>
      <c r="D26" s="44"/>
      <c r="E26" s="44"/>
      <c r="F26" s="44"/>
      <c r="G26" s="44"/>
      <c r="H26" s="44"/>
      <c r="I26" s="44"/>
      <c r="J26" s="46"/>
      <c r="K26" s="46"/>
      <c r="L26" s="46"/>
      <c r="M26" s="46"/>
      <c r="N26" s="46"/>
      <c r="O26" s="44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8" customFormat="1" ht="18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8" customFormat="1" ht="18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8" customFormat="1" ht="18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8" customFormat="1" ht="18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8" customFormat="1" ht="18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8" customFormat="1" ht="18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28" customFormat="1" ht="18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</sheetData>
  <sheetProtection/>
  <mergeCells count="8">
    <mergeCell ref="O4:O7"/>
    <mergeCell ref="E5:I5"/>
    <mergeCell ref="J5:N5"/>
    <mergeCell ref="B8:D8"/>
    <mergeCell ref="B9:D9"/>
    <mergeCell ref="A4:D7"/>
    <mergeCell ref="E4:I4"/>
    <mergeCell ref="J4:N4"/>
  </mergeCells>
  <printOptions/>
  <pageMargins left="0.5905511811023622" right="0.3937007874015748" top="0.7874015748031497" bottom="0.5905511811023622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2018-09-28T04:00:44Z</cp:lastPrinted>
  <dcterms:created xsi:type="dcterms:W3CDTF">2004-08-16T17:13:42Z</dcterms:created>
  <dcterms:modified xsi:type="dcterms:W3CDTF">2018-09-28T04:01:01Z</dcterms:modified>
  <cp:category/>
  <cp:version/>
  <cp:contentType/>
  <cp:contentStatus/>
</cp:coreProperties>
</file>