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1.พฤศจิ55_ok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52511"/>
</workbook>
</file>

<file path=xl/calcChain.xml><?xml version="1.0" encoding="utf-8"?>
<calcChain xmlns="http://schemas.openxmlformats.org/spreadsheetml/2006/main">
  <c r="D11" i="22" l="1"/>
  <c r="C11" i="22"/>
  <c r="D15" i="22"/>
  <c r="C15" i="22"/>
  <c r="B11" i="22" l="1"/>
  <c r="B20" i="22" l="1"/>
  <c r="B19" i="22"/>
  <c r="B18" i="22"/>
  <c r="B17" i="22"/>
  <c r="B16" i="22"/>
  <c r="B14" i="22"/>
  <c r="B13" i="22"/>
  <c r="B10" i="22"/>
  <c r="B9" i="22"/>
  <c r="B8" i="22"/>
  <c r="B7" i="22"/>
  <c r="D6" i="22" l="1"/>
  <c r="D24" i="22" s="1"/>
  <c r="C6" i="22"/>
  <c r="C28" i="22" s="1"/>
  <c r="B12" i="22"/>
  <c r="B15" i="22"/>
  <c r="C26" i="22" l="1"/>
  <c r="C36" i="22"/>
  <c r="C25" i="22"/>
  <c r="C35" i="22"/>
  <c r="C33" i="22"/>
  <c r="C24" i="22"/>
  <c r="C29" i="22"/>
  <c r="C30" i="22"/>
  <c r="C34" i="22"/>
  <c r="B6" i="22"/>
  <c r="B27" i="22" s="1"/>
  <c r="D26" i="22"/>
  <c r="D25" i="22"/>
  <c r="D28" i="22"/>
  <c r="D29" i="22"/>
  <c r="D32" i="22"/>
  <c r="D23" i="22"/>
  <c r="D36" i="22"/>
  <c r="D27" i="22"/>
  <c r="D33" i="22"/>
  <c r="D35" i="22"/>
  <c r="D34" i="22"/>
  <c r="D30" i="22"/>
  <c r="D31" i="22" l="1"/>
  <c r="C31" i="22"/>
  <c r="C27" i="22"/>
  <c r="D22" i="22"/>
  <c r="B26" i="22"/>
  <c r="B34" i="22"/>
  <c r="B23" i="22"/>
  <c r="B32" i="22"/>
  <c r="B25" i="22"/>
  <c r="B28" i="22"/>
  <c r="B24" i="22"/>
  <c r="B29" i="22"/>
  <c r="B30" i="22"/>
  <c r="B33" i="22"/>
  <c r="B35" i="22"/>
  <c r="B36" i="22"/>
  <c r="B31" i="22" l="1"/>
  <c r="B22" i="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<sst xmlns="http://schemas.openxmlformats.org/spreadsheetml/2006/main" count="40" uniqueCount="25">
  <si>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</si>
  <si>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</si>
  <si>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</si>
  <si>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</si>
  <si>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</si>
  <si>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</si>
  <si>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</si>
  <si>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</si>
  <si>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</si>
  <si>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</si>
  <si>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</si>
  <si>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</si>
  <si>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</si>
  <si>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</si>
  <si>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</si>
  <si>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</si>
  <si>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</si>
  <si>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</si>
  <si>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</si>
  <si>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</si>
  <si>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</si>
  <si>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</si>
  <si>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</si>
  <si>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เดือนพฤศจิกายน พ.ศ. 2555</t>
  </si>
  <si>
    <t xml:space="preserve">                     เดือนพฤศจิกายน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</si>
</sst>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topLeftCell="A22" zoomScale="80" zoomScaleNormal="75" zoomScaleSheetLayoutView="80" workbookViewId="0">
      <selection activeCell="D37" sqref="D37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23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5"/>
      <c r="B5" s="33" t="s">
        <v>20</v>
      </c>
      <c r="C5" s="33"/>
      <c r="D5" s="33"/>
    </row>
    <row r="6" spans="1:9" s="8" customFormat="1" ht="21" customHeight="1" x14ac:dyDescent="0.35">
      <c r="A6" s="24" t="s">
        <v>3</v>
      </c>
      <c r="B6" s="26">
        <f>SUM(C6:D6)</f>
        <v>419061.86</v>
      </c>
      <c r="C6" s="27">
        <f>C7+C8+C9+C10+C11+C15+C20</f>
        <v>234796.77</v>
      </c>
      <c r="D6" s="22">
        <f>D7+D8+D9+D10+D11+D15+D20</f>
        <v>184265.09</v>
      </c>
    </row>
    <row r="7" spans="1:9" s="11" customFormat="1" ht="24.95" customHeight="1" x14ac:dyDescent="0.35">
      <c r="A7" s="14" t="s">
        <v>7</v>
      </c>
      <c r="B7" s="31">
        <f>SUM(C7:D7)</f>
        <v>9467.4700000000012</v>
      </c>
      <c r="C7" s="29">
        <v>4374.96</v>
      </c>
      <c r="D7" s="29">
        <v>5092.51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31">
        <f t="shared" ref="B8:B20" si="0">SUM(C8:D8)</f>
        <v>109816.9</v>
      </c>
      <c r="C8" s="29">
        <v>59367.41</v>
      </c>
      <c r="D8" s="29">
        <v>50449.49</v>
      </c>
      <c r="H8" s="10"/>
      <c r="I8" s="10"/>
    </row>
    <row r="9" spans="1:9" s="11" customFormat="1" ht="24.95" customHeight="1" x14ac:dyDescent="0.35">
      <c r="A9" s="12" t="s">
        <v>8</v>
      </c>
      <c r="B9" s="31">
        <f t="shared" si="0"/>
        <v>130381.25</v>
      </c>
      <c r="C9" s="29">
        <v>69325.649999999994</v>
      </c>
      <c r="D9" s="29">
        <v>61055.6</v>
      </c>
      <c r="H9" s="10"/>
      <c r="I9" s="10"/>
    </row>
    <row r="10" spans="1:9" s="11" customFormat="1" ht="24.95" customHeight="1" x14ac:dyDescent="0.35">
      <c r="A10" s="12" t="s">
        <v>9</v>
      </c>
      <c r="B10" s="31">
        <f t="shared" si="0"/>
        <v>67948.209999999992</v>
      </c>
      <c r="C10" s="29">
        <v>42890.59</v>
      </c>
      <c r="D10" s="29">
        <v>25057.62</v>
      </c>
    </row>
    <row r="11" spans="1:9" ht="24.95" customHeight="1" x14ac:dyDescent="0.35">
      <c r="A11" s="4" t="s">
        <v>10</v>
      </c>
      <c r="B11" s="31">
        <f t="shared" si="0"/>
        <v>59698.99</v>
      </c>
      <c r="C11" s="32">
        <f>SUM(C12:C14)</f>
        <v>36350.47</v>
      </c>
      <c r="D11" s="32">
        <f>SUM(D12:D14)</f>
        <v>23348.519999999997</v>
      </c>
    </row>
    <row r="12" spans="1:9" ht="24.95" customHeight="1" x14ac:dyDescent="0.35">
      <c r="A12" s="15" t="s">
        <v>11</v>
      </c>
      <c r="B12" s="31">
        <f t="shared" si="0"/>
        <v>51240.34</v>
      </c>
      <c r="C12" s="29">
        <v>31868.31</v>
      </c>
      <c r="D12" s="29">
        <v>19372.03</v>
      </c>
    </row>
    <row r="13" spans="1:9" ht="24.95" customHeight="1" x14ac:dyDescent="0.35">
      <c r="A13" s="15" t="s">
        <v>12</v>
      </c>
      <c r="B13" s="31">
        <f t="shared" si="0"/>
        <v>8458.65</v>
      </c>
      <c r="C13" s="29">
        <v>4482.16</v>
      </c>
      <c r="D13" s="29">
        <v>3976.49</v>
      </c>
    </row>
    <row r="14" spans="1:9" ht="24.95" customHeight="1" x14ac:dyDescent="0.35">
      <c r="A14" s="16" t="s">
        <v>19</v>
      </c>
      <c r="B14" s="31">
        <f t="shared" si="0"/>
        <v>0</v>
      </c>
      <c r="C14" s="30">
        <v>0</v>
      </c>
      <c r="D14" s="30">
        <v>0</v>
      </c>
    </row>
    <row r="15" spans="1:9" ht="24.95" customHeight="1" x14ac:dyDescent="0.35">
      <c r="A15" s="4" t="s">
        <v>13</v>
      </c>
      <c r="B15" s="31">
        <f t="shared" si="0"/>
        <v>41749.039999999994</v>
      </c>
      <c r="C15" s="32">
        <f>SUM(C16:C18)</f>
        <v>22487.69</v>
      </c>
      <c r="D15" s="32">
        <f>SUM(D16:D18)</f>
        <v>19261.349999999999</v>
      </c>
    </row>
    <row r="16" spans="1:9" s="11" customFormat="1" ht="24.95" customHeight="1" x14ac:dyDescent="0.35">
      <c r="A16" s="16" t="s">
        <v>14</v>
      </c>
      <c r="B16" s="31">
        <f t="shared" si="0"/>
        <v>19613.509999999998</v>
      </c>
      <c r="C16" s="29">
        <v>7659.78</v>
      </c>
      <c r="D16" s="29">
        <v>11953.73</v>
      </c>
    </row>
    <row r="17" spans="1:8" s="11" customFormat="1" ht="24.95" customHeight="1" x14ac:dyDescent="0.35">
      <c r="A17" s="16" t="s">
        <v>15</v>
      </c>
      <c r="B17" s="31">
        <f t="shared" si="0"/>
        <v>15648.18</v>
      </c>
      <c r="C17" s="29">
        <v>11052.61</v>
      </c>
      <c r="D17" s="29">
        <v>4595.57</v>
      </c>
    </row>
    <row r="18" spans="1:8" s="11" customFormat="1" ht="24.95" customHeight="1" x14ac:dyDescent="0.35">
      <c r="A18" s="16" t="s">
        <v>16</v>
      </c>
      <c r="B18" s="31">
        <f t="shared" si="0"/>
        <v>6487.35</v>
      </c>
      <c r="C18" s="29">
        <v>3775.3</v>
      </c>
      <c r="D18" s="29">
        <v>2712.05</v>
      </c>
    </row>
    <row r="19" spans="1:8" s="11" customFormat="1" ht="24.95" customHeight="1" x14ac:dyDescent="0.35">
      <c r="A19" s="15" t="s">
        <v>17</v>
      </c>
      <c r="B19" s="31">
        <f t="shared" si="0"/>
        <v>0</v>
      </c>
      <c r="C19" s="30">
        <v>0</v>
      </c>
      <c r="D19" s="30">
        <v>0</v>
      </c>
    </row>
    <row r="20" spans="1:8" s="11" customFormat="1" ht="24.95" customHeight="1" x14ac:dyDescent="0.35">
      <c r="A20" s="15" t="s">
        <v>18</v>
      </c>
      <c r="B20" s="31">
        <f t="shared" si="0"/>
        <v>0</v>
      </c>
      <c r="C20" s="30">
        <v>0</v>
      </c>
      <c r="D20" s="30">
        <v>0</v>
      </c>
    </row>
    <row r="21" spans="1:8" ht="23.25" x14ac:dyDescent="0.35">
      <c r="B21" s="34" t="s">
        <v>4</v>
      </c>
      <c r="C21" s="34"/>
      <c r="D21" s="34"/>
      <c r="F21" s="13"/>
      <c r="G21" s="13"/>
      <c r="H21" s="13"/>
    </row>
    <row r="22" spans="1:8" ht="18.75" customHeight="1" x14ac:dyDescent="0.35">
      <c r="A22" s="7" t="s">
        <v>3</v>
      </c>
      <c r="B22" s="17">
        <f>SUM(B23:B27,B31)</f>
        <v>100.00000000000001</v>
      </c>
      <c r="C22" s="17">
        <v>100</v>
      </c>
      <c r="D22" s="17">
        <f>SUM(D23:D27,D31)</f>
        <v>99.969999999999985</v>
      </c>
      <c r="F22" s="13"/>
      <c r="G22" s="13"/>
      <c r="H22" s="13"/>
    </row>
    <row r="23" spans="1:8" ht="24.95" customHeight="1" x14ac:dyDescent="0.35">
      <c r="A23" s="14" t="s">
        <v>7</v>
      </c>
      <c r="B23" s="18">
        <f>+B7/$B$6*100</f>
        <v>2.2592058365798313</v>
      </c>
      <c r="C23" s="18">
        <v>1.8</v>
      </c>
      <c r="D23" s="18">
        <f>+D7/$D$6*100</f>
        <v>2.7636868166400919</v>
      </c>
      <c r="F23" s="13"/>
      <c r="G23" s="13"/>
      <c r="H23" s="13"/>
    </row>
    <row r="24" spans="1:8" ht="24.95" customHeight="1" x14ac:dyDescent="0.35">
      <c r="A24" s="4" t="s">
        <v>6</v>
      </c>
      <c r="B24" s="18">
        <f t="shared" ref="B24:B30" si="1">+B8/$B$6*100</f>
        <v>26.205415114608616</v>
      </c>
      <c r="C24" s="18">
        <f t="shared" ref="C24:C36" si="2">+C8/$C$6*100</f>
        <v>25.284593991646481</v>
      </c>
      <c r="D24" s="18">
        <f>+D8/$D$6*100-0.01</f>
        <v>27.368756334148806</v>
      </c>
      <c r="F24" s="13"/>
      <c r="G24" s="13"/>
      <c r="H24" s="13"/>
    </row>
    <row r="25" spans="1:8" ht="24.95" customHeight="1" x14ac:dyDescent="0.35">
      <c r="A25" s="12" t="s">
        <v>8</v>
      </c>
      <c r="B25" s="18">
        <f t="shared" si="1"/>
        <v>31.112650051235875</v>
      </c>
      <c r="C25" s="18">
        <f>+C9/$C$6*100</f>
        <v>29.525810768180499</v>
      </c>
      <c r="D25" s="18">
        <f>+D9/$D$6*100</f>
        <v>33.134653992245624</v>
      </c>
      <c r="F25" s="13"/>
      <c r="G25" s="13"/>
      <c r="H25" s="13"/>
    </row>
    <row r="26" spans="1:8" ht="24.95" customHeight="1" x14ac:dyDescent="0.35">
      <c r="A26" s="12" t="s">
        <v>9</v>
      </c>
      <c r="B26" s="18">
        <f>+B10/$B$6*100</f>
        <v>16.214362719623303</v>
      </c>
      <c r="C26" s="18">
        <f>+C10/$C$6*100</f>
        <v>18.267112447926774</v>
      </c>
      <c r="D26" s="18">
        <f t="shared" ref="D26:D36" si="3">+D10/$D$6*100</f>
        <v>13.598680032121113</v>
      </c>
      <c r="F26" s="13"/>
      <c r="G26" s="13"/>
      <c r="H26" s="13"/>
    </row>
    <row r="27" spans="1:8" ht="24.95" customHeight="1" x14ac:dyDescent="0.35">
      <c r="A27" s="4" t="s">
        <v>10</v>
      </c>
      <c r="B27" s="17">
        <f>+B11/$B$6*100</f>
        <v>14.24586575356679</v>
      </c>
      <c r="C27" s="17">
        <f>SUM(C28:C30)</f>
        <v>15.581673789635181</v>
      </c>
      <c r="D27" s="17">
        <f t="shared" si="3"/>
        <v>12.671157624051304</v>
      </c>
      <c r="F27" s="13"/>
      <c r="G27" s="13"/>
      <c r="H27" s="13"/>
    </row>
    <row r="28" spans="1:8" ht="24.95" customHeight="1" x14ac:dyDescent="0.35">
      <c r="A28" s="15" t="s">
        <v>11</v>
      </c>
      <c r="B28" s="18">
        <f t="shared" si="1"/>
        <v>12.227392872259957</v>
      </c>
      <c r="C28" s="18">
        <f>(+C12/$C$6*100)+0.1</f>
        <v>13.672720783169206</v>
      </c>
      <c r="D28" s="18">
        <f t="shared" si="3"/>
        <v>10.513130837751198</v>
      </c>
      <c r="F28" s="13"/>
      <c r="G28" s="13"/>
      <c r="H28" s="13"/>
    </row>
    <row r="29" spans="1:8" ht="24.95" customHeight="1" x14ac:dyDescent="0.35">
      <c r="A29" s="15" t="s">
        <v>12</v>
      </c>
      <c r="B29" s="18">
        <f t="shared" si="1"/>
        <v>2.0184728813068311</v>
      </c>
      <c r="C29" s="18">
        <f t="shared" si="2"/>
        <v>1.9089530064659748</v>
      </c>
      <c r="D29" s="18">
        <f>+D13/$D$6*100</f>
        <v>2.1580267863001068</v>
      </c>
      <c r="F29" s="13"/>
      <c r="G29" s="13"/>
      <c r="H29" s="13"/>
    </row>
    <row r="30" spans="1:8" ht="24.95" customHeight="1" x14ac:dyDescent="0.35">
      <c r="A30" s="16" t="s">
        <v>19</v>
      </c>
      <c r="B30" s="18">
        <f t="shared" si="1"/>
        <v>0</v>
      </c>
      <c r="C30" s="18">
        <f t="shared" si="2"/>
        <v>0</v>
      </c>
      <c r="D30" s="18">
        <f>+D14/$D$6*100</f>
        <v>0</v>
      </c>
      <c r="F30" s="13"/>
      <c r="G30" s="13"/>
      <c r="H30" s="13"/>
    </row>
    <row r="31" spans="1:8" ht="24.95" customHeight="1" x14ac:dyDescent="0.35">
      <c r="A31" s="4" t="s">
        <v>13</v>
      </c>
      <c r="B31" s="17">
        <f>SUM(B32:B34)</f>
        <v>9.962500524385586</v>
      </c>
      <c r="C31" s="17">
        <f>SUM(C32:C34)-0.04</f>
        <v>9.4752103838566448</v>
      </c>
      <c r="D31" s="17">
        <f>SUM(D32:D34)-0.02</f>
        <v>10.433065200793054</v>
      </c>
      <c r="F31" s="13"/>
      <c r="G31" s="13"/>
      <c r="H31" s="13"/>
    </row>
    <row r="32" spans="1:8" ht="24.95" customHeight="1" x14ac:dyDescent="0.35">
      <c r="A32" s="16" t="s">
        <v>14</v>
      </c>
      <c r="B32" s="18">
        <f>+B16/$B$6*100</f>
        <v>4.6803376475253549</v>
      </c>
      <c r="C32" s="18">
        <v>3.2</v>
      </c>
      <c r="D32" s="18">
        <f t="shared" si="3"/>
        <v>6.487246173434154</v>
      </c>
      <c r="F32" s="13"/>
      <c r="G32" s="13"/>
      <c r="H32" s="13"/>
    </row>
    <row r="33" spans="1:8" ht="24.95" customHeight="1" x14ac:dyDescent="0.35">
      <c r="A33" s="16" t="s">
        <v>15</v>
      </c>
      <c r="B33" s="18">
        <f>+B17/$B$6*100</f>
        <v>3.7340978728056999</v>
      </c>
      <c r="C33" s="18">
        <f t="shared" si="2"/>
        <v>4.707309218947092</v>
      </c>
      <c r="D33" s="18">
        <f t="shared" si="3"/>
        <v>2.4939992702904279</v>
      </c>
      <c r="F33" s="13"/>
      <c r="G33" s="13"/>
      <c r="H33" s="13"/>
    </row>
    <row r="34" spans="1:8" ht="24.95" customHeight="1" x14ac:dyDescent="0.35">
      <c r="A34" s="16" t="s">
        <v>16</v>
      </c>
      <c r="B34" s="18">
        <f>+B18/$B$6*100</f>
        <v>1.5480650040545327</v>
      </c>
      <c r="C34" s="18">
        <f t="shared" si="2"/>
        <v>1.6079011649095514</v>
      </c>
      <c r="D34" s="18">
        <f>+D18/$D$6*100</f>
        <v>1.4718197570684715</v>
      </c>
      <c r="F34" s="13"/>
      <c r="G34" s="13"/>
      <c r="H34" s="13"/>
    </row>
    <row r="35" spans="1:8" ht="24.95" customHeight="1" x14ac:dyDescent="0.35">
      <c r="A35" s="15" t="s">
        <v>17</v>
      </c>
      <c r="B35" s="21">
        <f>+B19/$B$6*100</f>
        <v>0</v>
      </c>
      <c r="C35" s="18">
        <f t="shared" si="2"/>
        <v>0</v>
      </c>
      <c r="D35" s="18">
        <f t="shared" si="3"/>
        <v>0</v>
      </c>
      <c r="F35" s="13"/>
      <c r="G35" s="13"/>
      <c r="H35" s="13"/>
    </row>
    <row r="36" spans="1:8" ht="24.95" customHeight="1" x14ac:dyDescent="0.35">
      <c r="A36" s="19" t="s">
        <v>18</v>
      </c>
      <c r="B36" s="23">
        <f>+B20/$B$6*100</f>
        <v>0</v>
      </c>
      <c r="C36" s="20">
        <f t="shared" si="2"/>
        <v>0</v>
      </c>
      <c r="D36" s="20">
        <f t="shared" si="3"/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8" customFormat="1" ht="24" customHeight="1" x14ac:dyDescent="0.5">
      <c r="A38" s="28" t="s">
        <v>22</v>
      </c>
    </row>
    <row r="39" spans="1:8" s="28" customFormat="1" ht="23.25" customHeight="1" x14ac:dyDescent="0.5">
      <c r="A39" s="28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2017-05-31T09:37:45Z</dcterms:modified>
</cp:coreProperties>
</file>