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โครงการสำรวจงบประมาณ55-60_วิชาการ\4.การupload Mapping_55_60ok\4_สำรวจแรงงงานปี54_60\ปี2555\2.Mappingรายเดือน\12.ธันวา55_ok\"/>
    </mc:Choice>
  </mc:AlternateContent>
  <bookViews>
    <workbookView xWindow="-525" yWindow="-75" windowWidth="10065" windowHeight="8655" tabRatio="658"/>
  </bookViews>
  <sheets>
    <sheet name="ตารางที่7" sheetId="22" r:id="rId1"/>
  </sheets>
  <definedNames>
    <definedName name="_xlnm.Print_Area" localSheetId="0">ตารางที่7!$A$1:$D$39</definedName>
  </definedNames>
  <calcPr calcId="152511"/>
</workbook>
</file>

<file path=xl/calcChain.xml><?xml version="1.0" encoding="utf-8"?>
<calcChain xmlns="http://schemas.openxmlformats.org/spreadsheetml/2006/main">
  <c r="D15" i="22" l="1"/>
  <c r="C15" i="22"/>
  <c r="D11" i="22"/>
  <c r="C11" i="22"/>
  <c r="B11" i="22" l="1"/>
  <c r="B20" i="22" l="1"/>
  <c r="B19" i="22"/>
  <c r="B18" i="22"/>
  <c r="B17" i="22"/>
  <c r="B16" i="22"/>
  <c r="B14" i="22"/>
  <c r="B13" i="22"/>
  <c r="B10" i="22"/>
  <c r="B9" i="22"/>
  <c r="B8" i="22"/>
  <c r="B7" i="22"/>
  <c r="D6" i="22" l="1"/>
  <c r="C6" i="22"/>
  <c r="C28" i="22" s="1"/>
  <c r="B12" i="22"/>
  <c r="B15" i="22"/>
  <c r="C32" i="22" l="1"/>
  <c r="C26" i="22"/>
  <c r="C36" i="22"/>
  <c r="C25" i="22"/>
  <c r="C35" i="22"/>
  <c r="C33" i="22"/>
  <c r="C24" i="22"/>
  <c r="C23" i="22"/>
  <c r="C29" i="22"/>
  <c r="C30" i="22"/>
  <c r="C34" i="22"/>
  <c r="B6" i="22"/>
  <c r="B27" i="22" s="1"/>
  <c r="D26" i="22"/>
  <c r="D25" i="22"/>
  <c r="D28" i="22"/>
  <c r="D29" i="22"/>
  <c r="D32" i="22"/>
  <c r="D23" i="22"/>
  <c r="D36" i="22"/>
  <c r="D27" i="22"/>
  <c r="D33" i="22"/>
  <c r="D35" i="22"/>
  <c r="D34" i="22"/>
  <c r="D30" i="22"/>
  <c r="D31" i="22" l="1"/>
  <c r="D22" i="22" s="1"/>
  <c r="C31" i="22"/>
  <c r="C27" i="22"/>
  <c r="B26" i="22"/>
  <c r="B34" i="22"/>
  <c r="B23" i="22"/>
  <c r="B32" i="22"/>
  <c r="B25" i="22"/>
  <c r="B28" i="22"/>
  <c r="B24" i="22"/>
  <c r="B29" i="22"/>
  <c r="B30" i="22"/>
  <c r="B33" i="22"/>
  <c r="B35" i="22"/>
  <c r="B36" i="22"/>
  <c r="C22" i="22" l="1"/>
  <c r="B31" i="22"/>
  <c r="B22" i="22" s="1"/>
</calcChain>
</file>

<file path=xl/sharedStrings.xml><?xml version="1.0" encoding="utf-8"?>
<sst xmlns="http://schemas.openxmlformats.org/spreadsheetml/2006/main" count="40" uniqueCount="25">
  <si>
    <t>รวม</t>
  </si>
  <si>
    <t>ชาย</t>
  </si>
  <si>
    <t>หญิง</t>
  </si>
  <si>
    <t>ยอดรวม</t>
  </si>
  <si>
    <t>ร้อยละ</t>
  </si>
  <si>
    <t>ระดับการศึกษาที่สำเร็จ</t>
  </si>
  <si>
    <t>2.  ต่ำกว่าประถมศึกษา</t>
  </si>
  <si>
    <t>1.  ไม่มีการศึกษา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</si>
  <si>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</si>
  <si>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</si>
  <si>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</si>
  <si>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</si>
  <si>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</si>
  <si>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</si>
  <si>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</si>
  <si>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</si>
  <si>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</si>
  <si>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</si>
  <si>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</si>
  <si>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 xml:space="preserve">     5.3  สายวิชาการศึกษา</t>
  </si>
  <si>
    <t>จำนวน (คน)</t>
  </si>
  <si>
    <t xml:space="preserve">ตารางที่ 7  ประชากรอายุ 15 ปีขึ้นไป ที่มีงานทำ จำแนกตามระดับการศึกษาที่สำเร็จ และเพศ </t>
  </si>
  <si>
    <t xml:space="preserve">  แหล่งที่มา  :  สรุปผลการสำรวจโครงการสำรวจภาวะการทำงานของประชากรจังหวัดเลย  </t>
  </si>
  <si>
    <t xml:space="preserve">                     เดือนธันวาคม พ.ศ. 2555</t>
  </si>
  <si>
    <t xml:space="preserve">                เดือนธันวาคม พ.ศ. 2555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</si>
</sst>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-* #,##0_-;\-* #,##0_-;_-* &quot;-&quot;_-;_-@_-"/>
    <numFmt numFmtId="43" formatCode="_-* #,##0.00_-;\-* #,##0.00_-;_-* &quot;-&quot;??_-;_-@_-"/>
    <numFmt numFmtId="188" formatCode="#,##0.0"/>
    <numFmt numFmtId="190" formatCode="0.0"/>
    <numFmt numFmtId="192" formatCode="_-* #,##0.0_-;\-* #,##0.0_-;_-* &quot;-&quot;_-;_-@_-"/>
    <numFmt numFmtId="193" formatCode="_-* #,##0.000_-;\-* #,##0.000_-;_-* &quot;-&quot;_-;_-@_-"/>
  </numFmts>
  <fonts count="8" x14ac:knownFonts="1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b/>
      <sz val="18"/>
      <name val="TH SarabunPSK"/>
      <family val="2"/>
    </font>
    <font>
      <sz val="14"/>
      <name val="Cordia New"/>
      <family val="2"/>
    </font>
    <font>
      <sz val="18"/>
      <name val="TH SarabunPSK"/>
      <family val="2"/>
    </font>
    <font>
      <sz val="18"/>
      <color indexed="8"/>
      <name val="TH SarabunPSK"/>
      <family val="2"/>
    </font>
    <font>
      <sz val="14"/>
      <name val="Cordia New"/>
      <family val="2"/>
    </font>
    <font>
      <sz val="14"/>
      <name val="CordiaUPC"/>
      <family val="2"/>
      <charset val="22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9">
    <xf numFmtId="0" fontId="0" fillId="0" borderId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6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0" fontId="1" fillId="0" borderId="0"/>
  </cellStyleXfs>
  <cellXfs count="34">
    <xf numFmtId="0" fontId="0" fillId="0" borderId="0" xfId="0"/>
    <xf numFmtId="0" fontId="4" fillId="0" borderId="0" xfId="0" applyFont="1"/>
    <xf numFmtId="0" fontId="2" fillId="0" borderId="0" xfId="0" applyFont="1"/>
    <xf numFmtId="0" fontId="2" fillId="0" borderId="0" xfId="3" applyFont="1"/>
    <xf numFmtId="0" fontId="4" fillId="0" borderId="0" xfId="3" applyFont="1"/>
    <xf numFmtId="0" fontId="2" fillId="0" borderId="1" xfId="3" applyFont="1" applyBorder="1" applyAlignment="1">
      <alignment horizontal="center" vertical="center"/>
    </xf>
    <xf numFmtId="0" fontId="2" fillId="0" borderId="1" xfId="3" applyFont="1" applyBorder="1" applyAlignment="1">
      <alignment horizontal="right" vertical="center"/>
    </xf>
    <xf numFmtId="0" fontId="2" fillId="0" borderId="0" xfId="3" applyFont="1" applyBorder="1" applyAlignment="1">
      <alignment horizontal="center" vertical="center"/>
    </xf>
    <xf numFmtId="0" fontId="2" fillId="0" borderId="0" xfId="3" applyFont="1" applyAlignment="1">
      <alignment vertical="center"/>
    </xf>
    <xf numFmtId="3" fontId="2" fillId="0" borderId="0" xfId="3" applyNumberFormat="1" applyFont="1" applyAlignment="1">
      <alignment horizontal="right"/>
    </xf>
    <xf numFmtId="3" fontId="4" fillId="0" borderId="0" xfId="3" applyNumberFormat="1" applyFont="1" applyAlignment="1">
      <alignment horizontal="right"/>
    </xf>
    <xf numFmtId="0" fontId="4" fillId="0" borderId="0" xfId="3" applyFont="1" applyAlignment="1">
      <alignment vertical="center"/>
    </xf>
    <xf numFmtId="0" fontId="4" fillId="0" borderId="0" xfId="3" applyFont="1" applyAlignment="1" applyProtection="1">
      <alignment horizontal="left" vertical="center"/>
    </xf>
    <xf numFmtId="190" fontId="4" fillId="0" borderId="0" xfId="3" applyNumberFormat="1" applyFont="1"/>
    <xf numFmtId="0" fontId="5" fillId="0" borderId="0" xfId="3" applyFont="1" applyBorder="1" applyAlignment="1">
      <alignment vertical="center"/>
    </xf>
    <xf numFmtId="0" fontId="4" fillId="0" borderId="0" xfId="3" applyFont="1" applyBorder="1" applyAlignment="1" applyProtection="1">
      <alignment horizontal="left" vertical="center"/>
    </xf>
    <xf numFmtId="188" fontId="4" fillId="0" borderId="0" xfId="3" applyNumberFormat="1" applyFont="1" applyBorder="1" applyAlignment="1" applyProtection="1">
      <alignment horizontal="left" vertical="center"/>
    </xf>
    <xf numFmtId="192" fontId="2" fillId="0" borderId="0" xfId="3" applyNumberFormat="1" applyFont="1" applyBorder="1" applyAlignment="1">
      <alignment horizontal="right" vertical="center"/>
    </xf>
    <xf numFmtId="192" fontId="4" fillId="0" borderId="0" xfId="3" applyNumberFormat="1" applyFont="1" applyBorder="1" applyAlignment="1">
      <alignment horizontal="right" vertical="center"/>
    </xf>
    <xf numFmtId="0" fontId="4" fillId="0" borderId="2" xfId="3" applyFont="1" applyBorder="1" applyAlignment="1" applyProtection="1">
      <alignment horizontal="left" vertical="center"/>
    </xf>
    <xf numFmtId="192" fontId="4" fillId="0" borderId="2" xfId="3" applyNumberFormat="1" applyFont="1" applyBorder="1" applyAlignment="1">
      <alignment horizontal="right" vertical="center"/>
    </xf>
    <xf numFmtId="193" fontId="4" fillId="0" borderId="0" xfId="3" applyNumberFormat="1" applyFont="1" applyBorder="1" applyAlignment="1">
      <alignment horizontal="right" vertical="center"/>
    </xf>
    <xf numFmtId="193" fontId="4" fillId="0" borderId="2" xfId="3" applyNumberFormat="1" applyFont="1" applyBorder="1" applyAlignment="1">
      <alignment horizontal="right" vertical="center"/>
    </xf>
    <xf numFmtId="0" fontId="2" fillId="0" borderId="0" xfId="3" applyFont="1" applyAlignment="1">
      <alignment horizontal="center"/>
    </xf>
    <xf numFmtId="41" fontId="2" fillId="0" borderId="0" xfId="3" applyNumberFormat="1" applyFont="1"/>
    <xf numFmtId="41" fontId="2" fillId="0" borderId="0" xfId="3" applyNumberFormat="1" applyFont="1" applyFill="1" applyAlignment="1">
      <alignment horizontal="right"/>
    </xf>
    <xf numFmtId="41" fontId="2" fillId="0" borderId="0" xfId="3" applyNumberFormat="1" applyFont="1" applyFill="1" applyBorder="1" applyAlignment="1">
      <alignment horizontal="right"/>
    </xf>
    <xf numFmtId="0" fontId="7" fillId="0" borderId="0" xfId="0" applyFont="1"/>
    <xf numFmtId="3" fontId="4" fillId="0" borderId="0" xfId="0" applyNumberFormat="1" applyFont="1" applyFill="1" applyAlignment="1">
      <alignment horizontal="right"/>
    </xf>
    <xf numFmtId="41" fontId="4" fillId="0" borderId="0" xfId="0" applyNumberFormat="1" applyFont="1" applyFill="1" applyAlignment="1">
      <alignment horizontal="right"/>
    </xf>
    <xf numFmtId="41" fontId="4" fillId="0" borderId="0" xfId="3" applyNumberFormat="1" applyFont="1" applyFill="1" applyAlignment="1">
      <alignment horizontal="right"/>
    </xf>
    <xf numFmtId="41" fontId="4" fillId="0" borderId="0" xfId="3" applyNumberFormat="1" applyFont="1" applyFill="1" applyAlignment="1">
      <alignment horizontal="right" vertical="center"/>
    </xf>
    <xf numFmtId="0" fontId="2" fillId="0" borderId="3" xfId="3" applyFont="1" applyBorder="1" applyAlignment="1">
      <alignment horizontal="center"/>
    </xf>
    <xf numFmtId="0" fontId="2" fillId="0" borderId="0" xfId="3" applyFont="1" applyAlignment="1">
      <alignment horizontal="center"/>
    </xf>
  </cellXfs>
  <cellStyles count="9">
    <cellStyle name="Comma 2" xfId="1"/>
    <cellStyle name="Comma 2 2" xfId="2"/>
    <cellStyle name="Normal 2" xfId="3"/>
    <cellStyle name="Normal 2 2" xfId="4"/>
    <cellStyle name="เครื่องหมายจุลภาค 2" xfId="5"/>
    <cellStyle name="เครื่องหมายจุลภาค 3" xfId="7"/>
    <cellStyle name="ปกติ" xfId="0" builtinId="0"/>
    <cellStyle name="ปกติ 2" xfId="6"/>
    <cellStyle name="ปกติ 3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I39"/>
  <sheetViews>
    <sheetView showGridLines="0" tabSelected="1" view="pageBreakPreview" topLeftCell="A19" zoomScale="80" zoomScaleNormal="75" zoomScaleSheetLayoutView="80" workbookViewId="0">
      <selection activeCell="G14" sqref="G14"/>
    </sheetView>
  </sheetViews>
  <sheetFormatPr defaultRowHeight="30.75" customHeight="1" x14ac:dyDescent="0.35"/>
  <cols>
    <col min="1" max="1" width="40.42578125" style="4" customWidth="1"/>
    <col min="2" max="4" width="21.7109375" style="4" customWidth="1"/>
    <col min="5" max="5" width="9.140625" style="4"/>
    <col min="6" max="6" width="9.85546875" style="4" bestFit="1" customWidth="1"/>
    <col min="7" max="16384" width="9.140625" style="4"/>
  </cols>
  <sheetData>
    <row r="1" spans="1:9" s="3" customFormat="1" ht="23.25" x14ac:dyDescent="0.35">
      <c r="A1" s="3" t="s">
        <v>21</v>
      </c>
      <c r="B1" s="4"/>
      <c r="C1" s="4"/>
      <c r="D1" s="4"/>
    </row>
    <row r="2" spans="1:9" s="1" customFormat="1" ht="23.25" x14ac:dyDescent="0.35">
      <c r="A2" s="2" t="s">
        <v>24</v>
      </c>
    </row>
    <row r="3" spans="1:9" ht="9" customHeight="1" x14ac:dyDescent="0.35">
      <c r="A3" s="3"/>
    </row>
    <row r="4" spans="1:9" s="3" customFormat="1" ht="26.1" customHeight="1" x14ac:dyDescent="0.35">
      <c r="A4" s="5" t="s">
        <v>5</v>
      </c>
      <c r="B4" s="6" t="s">
        <v>0</v>
      </c>
      <c r="C4" s="6" t="s">
        <v>1</v>
      </c>
      <c r="D4" s="6" t="s">
        <v>2</v>
      </c>
    </row>
    <row r="5" spans="1:9" s="3" customFormat="1" ht="23.25" x14ac:dyDescent="0.35">
      <c r="A5" s="24"/>
      <c r="B5" s="32" t="s">
        <v>20</v>
      </c>
      <c r="C5" s="32"/>
      <c r="D5" s="32"/>
    </row>
    <row r="6" spans="1:9" s="8" customFormat="1" ht="21" customHeight="1" x14ac:dyDescent="0.35">
      <c r="A6" s="23" t="s">
        <v>3</v>
      </c>
      <c r="B6" s="25">
        <f>SUM(C6:D6)</f>
        <v>417572.5</v>
      </c>
      <c r="C6" s="26">
        <f>C7+C8+C9+C10+C11+C15+C20</f>
        <v>232410.08000000005</v>
      </c>
      <c r="D6" s="26">
        <f>D7+D8+D9+D10+D11+D15+D20</f>
        <v>185162.41999999998</v>
      </c>
    </row>
    <row r="7" spans="1:9" s="11" customFormat="1" ht="24.95" customHeight="1" x14ac:dyDescent="0.35">
      <c r="A7" s="14" t="s">
        <v>7</v>
      </c>
      <c r="B7" s="30">
        <f>SUM(C7:D7)</f>
        <v>8567.73</v>
      </c>
      <c r="C7" s="28">
        <v>3810.36</v>
      </c>
      <c r="D7" s="28">
        <v>4757.37</v>
      </c>
      <c r="E7" s="9"/>
      <c r="F7" s="9"/>
      <c r="G7" s="9"/>
      <c r="H7" s="9"/>
      <c r="I7" s="9"/>
    </row>
    <row r="8" spans="1:9" s="11" customFormat="1" ht="24.95" customHeight="1" x14ac:dyDescent="0.35">
      <c r="A8" s="4" t="s">
        <v>6</v>
      </c>
      <c r="B8" s="30">
        <f t="shared" ref="B8:B20" si="0">SUM(C8:D8)</f>
        <v>106065.78</v>
      </c>
      <c r="C8" s="28">
        <v>54886.400000000001</v>
      </c>
      <c r="D8" s="28">
        <v>51179.38</v>
      </c>
      <c r="H8" s="10"/>
      <c r="I8" s="10"/>
    </row>
    <row r="9" spans="1:9" s="11" customFormat="1" ht="24.95" customHeight="1" x14ac:dyDescent="0.35">
      <c r="A9" s="12" t="s">
        <v>8</v>
      </c>
      <c r="B9" s="30">
        <f t="shared" si="0"/>
        <v>138720.34</v>
      </c>
      <c r="C9" s="28">
        <v>75953.710000000006</v>
      </c>
      <c r="D9" s="28">
        <v>62766.63</v>
      </c>
      <c r="H9" s="10"/>
      <c r="I9" s="10"/>
    </row>
    <row r="10" spans="1:9" s="11" customFormat="1" ht="24.95" customHeight="1" x14ac:dyDescent="0.35">
      <c r="A10" s="12" t="s">
        <v>9</v>
      </c>
      <c r="B10" s="30">
        <f t="shared" si="0"/>
        <v>72760.3</v>
      </c>
      <c r="C10" s="28">
        <v>46648.3</v>
      </c>
      <c r="D10" s="28">
        <v>26112</v>
      </c>
    </row>
    <row r="11" spans="1:9" ht="24.95" customHeight="1" x14ac:dyDescent="0.35">
      <c r="A11" s="4" t="s">
        <v>10</v>
      </c>
      <c r="B11" s="30">
        <f t="shared" si="0"/>
        <v>54453.5</v>
      </c>
      <c r="C11" s="31">
        <f>SUM(C12:C14)</f>
        <v>31450.33</v>
      </c>
      <c r="D11" s="31">
        <f>SUM(D12:D14)</f>
        <v>23003.17</v>
      </c>
    </row>
    <row r="12" spans="1:9" ht="24.95" customHeight="1" x14ac:dyDescent="0.35">
      <c r="A12" s="15" t="s">
        <v>11</v>
      </c>
      <c r="B12" s="30">
        <f t="shared" si="0"/>
        <v>44677.729999999996</v>
      </c>
      <c r="C12" s="28">
        <v>25251.91</v>
      </c>
      <c r="D12" s="28">
        <v>19425.82</v>
      </c>
    </row>
    <row r="13" spans="1:9" ht="24.95" customHeight="1" x14ac:dyDescent="0.35">
      <c r="A13" s="15" t="s">
        <v>12</v>
      </c>
      <c r="B13" s="30">
        <f t="shared" si="0"/>
        <v>9775.77</v>
      </c>
      <c r="C13" s="28">
        <v>6198.42</v>
      </c>
      <c r="D13" s="28">
        <v>3577.35</v>
      </c>
    </row>
    <row r="14" spans="1:9" ht="24.95" customHeight="1" x14ac:dyDescent="0.35">
      <c r="A14" s="16" t="s">
        <v>19</v>
      </c>
      <c r="B14" s="30">
        <f t="shared" si="0"/>
        <v>0</v>
      </c>
      <c r="C14" s="29">
        <v>0</v>
      </c>
      <c r="D14" s="29">
        <v>0</v>
      </c>
    </row>
    <row r="15" spans="1:9" ht="24.95" customHeight="1" x14ac:dyDescent="0.35">
      <c r="A15" s="4" t="s">
        <v>13</v>
      </c>
      <c r="B15" s="30">
        <f t="shared" si="0"/>
        <v>37004.85</v>
      </c>
      <c r="C15" s="31">
        <f>SUM(C16:C18)</f>
        <v>19660.98</v>
      </c>
      <c r="D15" s="31">
        <f>SUM(D16:D18)</f>
        <v>17343.87</v>
      </c>
    </row>
    <row r="16" spans="1:9" s="11" customFormat="1" ht="24.95" customHeight="1" x14ac:dyDescent="0.35">
      <c r="A16" s="16" t="s">
        <v>14</v>
      </c>
      <c r="B16" s="30">
        <f t="shared" si="0"/>
        <v>17162.980000000003</v>
      </c>
      <c r="C16" s="28">
        <v>8375.2000000000007</v>
      </c>
      <c r="D16" s="28">
        <v>8787.7800000000007</v>
      </c>
    </row>
    <row r="17" spans="1:8" s="11" customFormat="1" ht="24.95" customHeight="1" x14ac:dyDescent="0.35">
      <c r="A17" s="16" t="s">
        <v>15</v>
      </c>
      <c r="B17" s="30">
        <f t="shared" si="0"/>
        <v>14594.64</v>
      </c>
      <c r="C17" s="28">
        <v>9892.16</v>
      </c>
      <c r="D17" s="28">
        <v>4702.4799999999996</v>
      </c>
    </row>
    <row r="18" spans="1:8" s="11" customFormat="1" ht="24.95" customHeight="1" x14ac:dyDescent="0.35">
      <c r="A18" s="16" t="s">
        <v>16</v>
      </c>
      <c r="B18" s="30">
        <f t="shared" si="0"/>
        <v>5247.23</v>
      </c>
      <c r="C18" s="28">
        <v>1393.62</v>
      </c>
      <c r="D18" s="28">
        <v>3853.61</v>
      </c>
    </row>
    <row r="19" spans="1:8" s="11" customFormat="1" ht="24.95" customHeight="1" x14ac:dyDescent="0.35">
      <c r="A19" s="15" t="s">
        <v>17</v>
      </c>
      <c r="B19" s="30">
        <f t="shared" si="0"/>
        <v>0</v>
      </c>
      <c r="C19" s="29">
        <v>0</v>
      </c>
      <c r="D19" s="29">
        <v>0</v>
      </c>
    </row>
    <row r="20" spans="1:8" s="11" customFormat="1" ht="24.95" customHeight="1" x14ac:dyDescent="0.35">
      <c r="A20" s="15" t="s">
        <v>18</v>
      </c>
      <c r="B20" s="30">
        <f t="shared" si="0"/>
        <v>0</v>
      </c>
      <c r="C20" s="29">
        <v>0</v>
      </c>
      <c r="D20" s="29">
        <v>0</v>
      </c>
    </row>
    <row r="21" spans="1:8" ht="23.25" x14ac:dyDescent="0.35">
      <c r="B21" s="33" t="s">
        <v>4</v>
      </c>
      <c r="C21" s="33"/>
      <c r="D21" s="33"/>
      <c r="F21" s="13"/>
      <c r="G21" s="13"/>
      <c r="H21" s="13"/>
    </row>
    <row r="22" spans="1:8" ht="18.75" customHeight="1" x14ac:dyDescent="0.35">
      <c r="A22" s="7" t="s">
        <v>3</v>
      </c>
      <c r="B22" s="17">
        <f>SUM(B23:B27,B31)</f>
        <v>100</v>
      </c>
      <c r="C22" s="17">
        <f>SUM(C23:C27,C31)-0.1</f>
        <v>99.949999999999989</v>
      </c>
      <c r="D22" s="17">
        <f>SUM(D23:D27,D31)</f>
        <v>100.03973692717993</v>
      </c>
      <c r="F22" s="13"/>
      <c r="G22" s="13"/>
      <c r="H22" s="13"/>
    </row>
    <row r="23" spans="1:8" ht="24.95" customHeight="1" x14ac:dyDescent="0.35">
      <c r="A23" s="14" t="s">
        <v>7</v>
      </c>
      <c r="B23" s="18">
        <f>+B7/$B$6*100</f>
        <v>2.0517945985427679</v>
      </c>
      <c r="C23" s="18">
        <f t="shared" ref="C23:C36" si="1">+C7/$C$6*100</f>
        <v>1.6394985966185285</v>
      </c>
      <c r="D23" s="18">
        <f>+D7/$D$6*100</f>
        <v>2.5692956486526803</v>
      </c>
      <c r="F23" s="13"/>
      <c r="G23" s="13"/>
      <c r="H23" s="13"/>
    </row>
    <row r="24" spans="1:8" ht="24.95" customHeight="1" x14ac:dyDescent="0.35">
      <c r="A24" s="4" t="s">
        <v>6</v>
      </c>
      <c r="B24" s="18">
        <f t="shared" ref="B24:B30" si="2">+B8/$B$6*100</f>
        <v>25.400566368714415</v>
      </c>
      <c r="C24" s="18">
        <f t="shared" si="1"/>
        <v>23.616187387397307</v>
      </c>
      <c r="D24" s="18">
        <v>27.7</v>
      </c>
      <c r="F24" s="13"/>
      <c r="G24" s="13"/>
      <c r="H24" s="13"/>
    </row>
    <row r="25" spans="1:8" ht="24.95" customHeight="1" x14ac:dyDescent="0.35">
      <c r="A25" s="12" t="s">
        <v>8</v>
      </c>
      <c r="B25" s="18">
        <f t="shared" si="2"/>
        <v>33.22065988540912</v>
      </c>
      <c r="C25" s="18">
        <f>+C9/$C$6*100</f>
        <v>32.680901792211422</v>
      </c>
      <c r="D25" s="18">
        <f>+D9/$D$6*100</f>
        <v>33.898147367052125</v>
      </c>
      <c r="F25" s="13"/>
      <c r="G25" s="13"/>
      <c r="H25" s="13"/>
    </row>
    <row r="26" spans="1:8" ht="24.95" customHeight="1" x14ac:dyDescent="0.35">
      <c r="A26" s="12" t="s">
        <v>9</v>
      </c>
      <c r="B26" s="18">
        <f>+B10/$B$6*100</f>
        <v>17.424590939297968</v>
      </c>
      <c r="C26" s="18">
        <f>+C10/$C$6*100</f>
        <v>20.071547671254187</v>
      </c>
      <c r="D26" s="18">
        <f t="shared" ref="D26:D36" si="3">+D10/$D$6*100</f>
        <v>14.102213613323913</v>
      </c>
      <c r="F26" s="13"/>
      <c r="G26" s="13"/>
      <c r="H26" s="13"/>
    </row>
    <row r="27" spans="1:8" ht="24.95" customHeight="1" x14ac:dyDescent="0.35">
      <c r="A27" s="4" t="s">
        <v>10</v>
      </c>
      <c r="B27" s="17">
        <f>+B11/$B$6*100</f>
        <v>13.040489974794797</v>
      </c>
      <c r="C27" s="17">
        <f>SUM(C28:C30)</f>
        <v>13.632257292799</v>
      </c>
      <c r="D27" s="17">
        <f t="shared" si="3"/>
        <v>12.423239013618423</v>
      </c>
      <c r="F27" s="13"/>
      <c r="G27" s="13"/>
      <c r="H27" s="13"/>
    </row>
    <row r="28" spans="1:8" ht="24.95" customHeight="1" x14ac:dyDescent="0.35">
      <c r="A28" s="15" t="s">
        <v>11</v>
      </c>
      <c r="B28" s="18">
        <f t="shared" si="2"/>
        <v>10.69939471588766</v>
      </c>
      <c r="C28" s="18">
        <f>(+C12/$C$6*100)+0.1</f>
        <v>10.96523871942215</v>
      </c>
      <c r="D28" s="18">
        <f t="shared" si="3"/>
        <v>10.491232508194697</v>
      </c>
      <c r="F28" s="13"/>
      <c r="G28" s="13"/>
      <c r="H28" s="13"/>
    </row>
    <row r="29" spans="1:8" ht="24.95" customHeight="1" x14ac:dyDescent="0.35">
      <c r="A29" s="15" t="s">
        <v>12</v>
      </c>
      <c r="B29" s="18">
        <f t="shared" si="2"/>
        <v>2.3410952589071359</v>
      </c>
      <c r="C29" s="18">
        <f t="shared" si="1"/>
        <v>2.6670185733768514</v>
      </c>
      <c r="D29" s="18">
        <f>+D13/$D$6*100</f>
        <v>1.9320065054237248</v>
      </c>
      <c r="F29" s="13"/>
      <c r="G29" s="13"/>
      <c r="H29" s="13"/>
    </row>
    <row r="30" spans="1:8" ht="24.95" customHeight="1" x14ac:dyDescent="0.35">
      <c r="A30" s="16" t="s">
        <v>19</v>
      </c>
      <c r="B30" s="18">
        <f t="shared" si="2"/>
        <v>0</v>
      </c>
      <c r="C30" s="18">
        <f t="shared" si="1"/>
        <v>0</v>
      </c>
      <c r="D30" s="18">
        <f>+D14/$D$6*100</f>
        <v>0</v>
      </c>
      <c r="F30" s="13"/>
      <c r="G30" s="13"/>
      <c r="H30" s="13"/>
    </row>
    <row r="31" spans="1:8" ht="24.95" customHeight="1" x14ac:dyDescent="0.35">
      <c r="A31" s="4" t="s">
        <v>13</v>
      </c>
      <c r="B31" s="17">
        <f>SUM(B32:B34)</f>
        <v>8.8618982332409342</v>
      </c>
      <c r="C31" s="17">
        <f>SUM(C32:C34)-0.04</f>
        <v>8.409607259719543</v>
      </c>
      <c r="D31" s="17">
        <f>SUM(D32:D34)-0.02</f>
        <v>9.3468412845327915</v>
      </c>
      <c r="F31" s="13"/>
      <c r="G31" s="13"/>
      <c r="H31" s="13"/>
    </row>
    <row r="32" spans="1:8" ht="24.95" customHeight="1" x14ac:dyDescent="0.35">
      <c r="A32" s="16" t="s">
        <v>14</v>
      </c>
      <c r="B32" s="18">
        <f>+B16/$B$6*100</f>
        <v>4.110179669398728</v>
      </c>
      <c r="C32" s="18">
        <f>+C16/$C$6*100-0.01</f>
        <v>3.5936302728349818</v>
      </c>
      <c r="D32" s="18">
        <f t="shared" si="3"/>
        <v>4.7459846333829523</v>
      </c>
      <c r="F32" s="13"/>
      <c r="G32" s="13"/>
      <c r="H32" s="13"/>
    </row>
    <row r="33" spans="1:8" ht="24.95" customHeight="1" x14ac:dyDescent="0.35">
      <c r="A33" s="16" t="s">
        <v>15</v>
      </c>
      <c r="B33" s="18">
        <f>+B17/$B$6*100</f>
        <v>3.4951152195127788</v>
      </c>
      <c r="C33" s="18">
        <f t="shared" si="1"/>
        <v>4.2563386235226961</v>
      </c>
      <c r="D33" s="18">
        <f t="shared" si="3"/>
        <v>2.5396514044264489</v>
      </c>
      <c r="F33" s="13"/>
      <c r="G33" s="13"/>
      <c r="H33" s="13"/>
    </row>
    <row r="34" spans="1:8" ht="24.95" customHeight="1" x14ac:dyDescent="0.35">
      <c r="A34" s="16" t="s">
        <v>16</v>
      </c>
      <c r="B34" s="18">
        <f>+B18/$B$6*100</f>
        <v>1.2566033443294278</v>
      </c>
      <c r="C34" s="18">
        <f t="shared" si="1"/>
        <v>0.59963836336186438</v>
      </c>
      <c r="D34" s="18">
        <f>+D18/$D$6*100</f>
        <v>2.0812052467233904</v>
      </c>
      <c r="F34" s="13"/>
      <c r="G34" s="13"/>
      <c r="H34" s="13"/>
    </row>
    <row r="35" spans="1:8" ht="24.95" customHeight="1" x14ac:dyDescent="0.35">
      <c r="A35" s="15" t="s">
        <v>17</v>
      </c>
      <c r="B35" s="21">
        <f>+B19/$B$6*100</f>
        <v>0</v>
      </c>
      <c r="C35" s="18">
        <f t="shared" si="1"/>
        <v>0</v>
      </c>
      <c r="D35" s="18">
        <f t="shared" si="3"/>
        <v>0</v>
      </c>
      <c r="F35" s="13"/>
      <c r="G35" s="13"/>
      <c r="H35" s="13"/>
    </row>
    <row r="36" spans="1:8" ht="24.95" customHeight="1" x14ac:dyDescent="0.35">
      <c r="A36" s="19" t="s">
        <v>18</v>
      </c>
      <c r="B36" s="22">
        <f>+B20/$B$6*100</f>
        <v>0</v>
      </c>
      <c r="C36" s="20">
        <f t="shared" si="1"/>
        <v>0</v>
      </c>
      <c r="D36" s="20">
        <f t="shared" si="3"/>
        <v>0</v>
      </c>
      <c r="F36" s="13"/>
      <c r="G36" s="13"/>
      <c r="H36" s="13"/>
    </row>
    <row r="37" spans="1:8" ht="8.25" customHeight="1" x14ac:dyDescent="0.35">
      <c r="B37" s="13"/>
      <c r="C37" s="13"/>
      <c r="D37" s="13"/>
    </row>
    <row r="38" spans="1:8" s="27" customFormat="1" ht="24" customHeight="1" x14ac:dyDescent="0.5">
      <c r="A38" s="27" t="s">
        <v>22</v>
      </c>
    </row>
    <row r="39" spans="1:8" s="27" customFormat="1" ht="23.25" customHeight="1" x14ac:dyDescent="0.5">
      <c r="A39" s="27" t="s">
        <v>23</v>
      </c>
    </row>
  </sheetData>
  <mergeCells count="2">
    <mergeCell ref="B5:D5"/>
    <mergeCell ref="B21:D21"/>
  </mergeCells>
  <pageMargins left="0.98425196850393704" right="0.78740157480314965" top="0.70866141732283472" bottom="0.23622047244094491" header="0.31496062992125984" footer="0.62992125984251968"/>
  <pageSetup paperSize="9" scale="85" firstPageNumber="12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ตารางที่7</vt:lpstr>
      <vt:lpstr>ตารางที่7!Print_Area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KKD Windows7 V.11_x86</cp:lastModifiedBy>
  <cp:lastPrinted>2015-10-17T03:50:58Z</cp:lastPrinted>
  <dcterms:created xsi:type="dcterms:W3CDTF">2000-11-20T04:06:35Z</dcterms:created>
  <dcterms:modified xsi:type="dcterms:W3CDTF">2017-06-01T02:31:35Z</dcterms:modified>
</cp:coreProperties>
</file>