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772"/>
  </bookViews>
  <sheets>
    <sheet name="ตารางที่7" sheetId="22" r:id="rId1"/>
  </sheets>
  <definedNames>
    <definedName name="_xlnm.Print_Area" localSheetId="0">ตารางที่7!$A$1:$D$39</definedName>
  </definedNames>
  <calcPr calcId="124519"/>
</workbook>
</file>

<file path=xl/calcChain.xml><?xml version="1.0" encoding="utf-8"?>
<calcChain xmlns="http://schemas.openxmlformats.org/spreadsheetml/2006/main">
  <c r="D15" i="22"/>
  <c r="C15"/>
  <c r="D11"/>
  <c r="C11"/>
  <c r="B11" l="1"/>
  <c r="B20" l="1"/>
  <c r="B19"/>
  <c r="B18"/>
  <c r="B17"/>
  <c r="B16"/>
  <c r="B14"/>
  <c r="B13"/>
  <c r="B10"/>
  <c r="B9"/>
  <c r="B8"/>
  <c r="B7"/>
  <c r="D6" l="1"/>
  <c r="D24" s="1"/>
  <c r="C6"/>
  <c r="B12"/>
  <c r="B15"/>
  <c r="C34" l="1"/>
  <c r="C32"/>
  <c r="C29"/>
  <c r="C25"/>
  <c r="C23"/>
  <c r="C33"/>
  <c r="C28"/>
  <c r="C27" s="1"/>
  <c r="C26"/>
  <c r="C24"/>
  <c r="C36"/>
  <c r="C35"/>
  <c r="C30"/>
  <c r="B6"/>
  <c r="D26"/>
  <c r="D25"/>
  <c r="D28"/>
  <c r="D29"/>
  <c r="D32"/>
  <c r="D23"/>
  <c r="D36"/>
  <c r="D27"/>
  <c r="D33"/>
  <c r="D35"/>
  <c r="D34"/>
  <c r="D30"/>
  <c r="B27" l="1"/>
  <c r="B32"/>
  <c r="B33"/>
  <c r="B34"/>
  <c r="D31"/>
  <c r="C31"/>
  <c r="C22" s="1"/>
  <c r="D22"/>
  <c r="B26"/>
  <c r="B23"/>
  <c r="B25"/>
  <c r="B28"/>
  <c r="B24"/>
  <c r="B29"/>
  <c r="B30"/>
  <c r="B35"/>
  <c r="B36"/>
  <c r="B31" l="1"/>
  <c r="B22" s="1"/>
</calcChain>
</file>

<file path=xl/sharedStrings.xml><?xml version="1.0" encoding="utf-8"?>
<sst xmlns="http://schemas.openxmlformats.org/spreadsheetml/2006/main" count="40" uniqueCount="25">
  <si>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</si>
  <si>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</si>
  <si>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</si>
  <si>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</si>
  <si>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</si>
  <si>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</si>
  <si>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</si>
  <si>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</si>
  <si>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</si>
  <si>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</si>
  <si>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</si>
  <si>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</si>
  <si>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</si>
  <si>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</si>
  <si>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</si>
  <si>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</si>
  <si>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</si>
  <si>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</si>
  <si>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</si>
  <si>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</si>
  <si>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</si>
  <si>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</si>
  <si>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</si>
  <si>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เดือนตุลาคม พ.ศ. 2557</t>
  </si>
  <si>
    <t xml:space="preserve">                     เดือนตุลาคม พ.ศ. 2557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</si>
</sst>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8" formatCode="#,##0.0"/>
    <numFmt numFmtId="190" formatCode="0.0"/>
    <numFmt numFmtId="192" formatCode="_-* #,##0.0_-;\-* #,##0.0_-;_-* &quot;-&quot;_-;_-@_-"/>
    <numFmt numFmtId="193" formatCode="_-* #,##0.000_-;\-* #,##0.000_-;_-* &quot;-&quot;_-;_-@_-"/>
  </numFmts>
  <fonts count="8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3" fontId="2" fillId="0" borderId="0" xfId="3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0" fontId="4" fillId="0" borderId="0" xfId="3" applyFont="1" applyAlignment="1">
      <alignment vertical="center"/>
    </xf>
    <xf numFmtId="0" fontId="4" fillId="0" borderId="0" xfId="3" applyFont="1" applyAlignment="1" applyProtection="1">
      <alignment horizontal="left" vertical="center"/>
    </xf>
    <xf numFmtId="190" fontId="4" fillId="0" borderId="0" xfId="3" applyNumberFormat="1" applyFont="1"/>
    <xf numFmtId="0" fontId="5" fillId="0" borderId="0" xfId="3" applyFont="1" applyBorder="1" applyAlignment="1">
      <alignment vertical="center"/>
    </xf>
    <xf numFmtId="41" fontId="4" fillId="0" borderId="0" xfId="3" applyNumberFormat="1" applyFont="1" applyAlignment="1">
      <alignment horizontal="right"/>
    </xf>
    <xf numFmtId="41" fontId="5" fillId="0" borderId="0" xfId="3" applyNumberFormat="1" applyFont="1" applyAlignment="1">
      <alignment horizontal="right"/>
    </xf>
    <xf numFmtId="41" fontId="4" fillId="0" borderId="0" xfId="3" applyNumberFormat="1" applyFont="1" applyAlignment="1">
      <alignment horizontal="right" vertical="center"/>
    </xf>
    <xf numFmtId="0" fontId="4" fillId="0" borderId="0" xfId="3" applyFont="1" applyBorder="1" applyAlignment="1" applyProtection="1">
      <alignment horizontal="left" vertical="center"/>
    </xf>
    <xf numFmtId="188" fontId="4" fillId="0" borderId="0" xfId="3" applyNumberFormat="1" applyFont="1" applyBorder="1" applyAlignment="1" applyProtection="1">
      <alignment horizontal="left" vertical="center"/>
    </xf>
    <xf numFmtId="41" fontId="4" fillId="0" borderId="0" xfId="3" applyNumberFormat="1" applyFont="1" applyBorder="1" applyAlignment="1">
      <alignment horizontal="right"/>
    </xf>
    <xf numFmtId="192" fontId="2" fillId="0" borderId="0" xfId="3" applyNumberFormat="1" applyFont="1" applyBorder="1" applyAlignment="1">
      <alignment horizontal="right" vertical="center"/>
    </xf>
    <xf numFmtId="192" fontId="4" fillId="0" borderId="0" xfId="3" applyNumberFormat="1" applyFont="1" applyBorder="1" applyAlignment="1">
      <alignment horizontal="right" vertical="center"/>
    </xf>
    <xf numFmtId="0" fontId="4" fillId="0" borderId="2" xfId="3" applyFont="1" applyBorder="1" applyAlignment="1" applyProtection="1">
      <alignment horizontal="left" vertical="center"/>
    </xf>
    <xf numFmtId="192" fontId="4" fillId="0" borderId="2" xfId="3" applyNumberFormat="1" applyFont="1" applyBorder="1" applyAlignment="1">
      <alignment horizontal="right" vertical="center"/>
    </xf>
    <xf numFmtId="193" fontId="4" fillId="0" borderId="0" xfId="3" applyNumberFormat="1" applyFont="1" applyBorder="1" applyAlignment="1">
      <alignment horizontal="right" vertical="center"/>
    </xf>
    <xf numFmtId="41" fontId="2" fillId="0" borderId="0" xfId="3" applyNumberFormat="1" applyFont="1" applyBorder="1" applyAlignment="1">
      <alignment horizontal="right"/>
    </xf>
    <xf numFmtId="193" fontId="4" fillId="0" borderId="2" xfId="3" applyNumberFormat="1" applyFont="1" applyBorder="1" applyAlignment="1">
      <alignment horizontal="right" vertical="center"/>
    </xf>
    <xf numFmtId="0" fontId="2" fillId="0" borderId="0" xfId="3" applyFont="1" applyAlignment="1">
      <alignment horizontal="center"/>
    </xf>
    <xf numFmtId="41" fontId="2" fillId="0" borderId="0" xfId="3" applyNumberFormat="1" applyFont="1"/>
    <xf numFmtId="41" fontId="2" fillId="0" borderId="0" xfId="3" applyNumberFormat="1" applyFont="1" applyFill="1" applyAlignment="1">
      <alignment horizontal="right"/>
    </xf>
    <xf numFmtId="41" fontId="2" fillId="0" borderId="0" xfId="3" applyNumberFormat="1" applyFont="1" applyFill="1" applyBorder="1" applyAlignment="1">
      <alignment horizontal="right"/>
    </xf>
    <xf numFmtId="0" fontId="7" fillId="0" borderId="0" xfId="0" applyFont="1"/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39"/>
  <sheetViews>
    <sheetView showGridLines="0" tabSelected="1" view="pageBreakPreview" zoomScaleNormal="75" zoomScaleSheetLayoutView="100" workbookViewId="0">
      <selection activeCell="I22" sqref="I22"/>
    </sheetView>
  </sheetViews>
  <sheetFormatPr defaultRowHeight="30.75" customHeight="1"/>
  <cols>
    <col min="1" max="1" width="40.42578125" style="4" customWidth="1"/>
    <col min="2" max="4" width="21.7109375" style="4" customWidth="1"/>
    <col min="5" max="16384" width="9.140625" style="4"/>
  </cols>
  <sheetData>
    <row r="1" spans="1:6" s="3" customFormat="1" ht="23.25">
      <c r="A1" s="3" t="s">
        <v>21</v>
      </c>
      <c r="B1" s="4"/>
      <c r="C1" s="4"/>
      <c r="D1" s="4"/>
    </row>
    <row r="2" spans="1:6" s="1" customFormat="1" ht="23.25">
      <c r="A2" s="2" t="s">
        <v>23</v>
      </c>
    </row>
    <row r="3" spans="1:6" ht="9" customHeight="1">
      <c r="A3" s="3"/>
    </row>
    <row r="4" spans="1:6" s="3" customFormat="1" ht="26.1" customHeight="1">
      <c r="A4" s="5" t="s">
        <v>5</v>
      </c>
      <c r="B4" s="6" t="s">
        <v>0</v>
      </c>
      <c r="C4" s="6" t="s">
        <v>1</v>
      </c>
      <c r="D4" s="6" t="s">
        <v>2</v>
      </c>
    </row>
    <row r="5" spans="1:6" s="3" customFormat="1" ht="23.25">
      <c r="A5" s="29"/>
      <c r="B5" s="33" t="s">
        <v>20</v>
      </c>
      <c r="C5" s="33"/>
      <c r="D5" s="33"/>
    </row>
    <row r="6" spans="1:6" s="8" customFormat="1" ht="21" customHeight="1">
      <c r="A6" s="28" t="s">
        <v>3</v>
      </c>
      <c r="B6" s="30">
        <f>SUM(C6:D6)</f>
        <v>312966</v>
      </c>
      <c r="C6" s="31">
        <f>C7+C8+C9+C10+C11+C15+C20</f>
        <v>173239</v>
      </c>
      <c r="D6" s="26">
        <f>D7+D8+D9+D10+D11+D15+D20</f>
        <v>139727</v>
      </c>
    </row>
    <row r="7" spans="1:6" s="11" customFormat="1" ht="24.95" customHeight="1">
      <c r="A7" s="14" t="s">
        <v>7</v>
      </c>
      <c r="B7" s="15">
        <f>SUM(C7:D7)</f>
        <v>4493</v>
      </c>
      <c r="C7" s="16">
        <v>1560</v>
      </c>
      <c r="D7" s="16">
        <v>2933</v>
      </c>
      <c r="E7" s="9"/>
      <c r="F7" s="9"/>
    </row>
    <row r="8" spans="1:6" s="11" customFormat="1" ht="24.95" customHeight="1">
      <c r="A8" s="4" t="s">
        <v>6</v>
      </c>
      <c r="B8" s="15">
        <f t="shared" ref="B8:B20" si="0">SUM(C8:D8)</f>
        <v>92259</v>
      </c>
      <c r="C8" s="16">
        <v>51265</v>
      </c>
      <c r="D8" s="16">
        <v>40994</v>
      </c>
      <c r="F8" s="10"/>
    </row>
    <row r="9" spans="1:6" s="11" customFormat="1" ht="24.95" customHeight="1">
      <c r="A9" s="12" t="s">
        <v>8</v>
      </c>
      <c r="B9" s="15">
        <f t="shared" si="0"/>
        <v>114713</v>
      </c>
      <c r="C9" s="16">
        <v>61643</v>
      </c>
      <c r="D9" s="16">
        <v>53070</v>
      </c>
      <c r="F9" s="10"/>
    </row>
    <row r="10" spans="1:6" s="11" customFormat="1" ht="24.95" customHeight="1">
      <c r="A10" s="12" t="s">
        <v>9</v>
      </c>
      <c r="B10" s="15">
        <f t="shared" si="0"/>
        <v>42805</v>
      </c>
      <c r="C10" s="16">
        <v>28920</v>
      </c>
      <c r="D10" s="16">
        <v>13885</v>
      </c>
    </row>
    <row r="11" spans="1:6" ht="24.95" customHeight="1">
      <c r="A11" s="4" t="s">
        <v>10</v>
      </c>
      <c r="B11" s="15">
        <f t="shared" si="0"/>
        <v>34658</v>
      </c>
      <c r="C11" s="17">
        <f>C12+C13+C14</f>
        <v>19613</v>
      </c>
      <c r="D11" s="17">
        <f>D12+D13+D14</f>
        <v>15045</v>
      </c>
    </row>
    <row r="12" spans="1:6" ht="24.95" customHeight="1">
      <c r="A12" s="18" t="s">
        <v>11</v>
      </c>
      <c r="B12" s="15">
        <f t="shared" si="0"/>
        <v>29440</v>
      </c>
      <c r="C12" s="16">
        <v>15884</v>
      </c>
      <c r="D12" s="16">
        <v>13556</v>
      </c>
    </row>
    <row r="13" spans="1:6" ht="24.95" customHeight="1">
      <c r="A13" s="18" t="s">
        <v>12</v>
      </c>
      <c r="B13" s="15">
        <f t="shared" si="0"/>
        <v>5218</v>
      </c>
      <c r="C13" s="16">
        <v>3729</v>
      </c>
      <c r="D13" s="16">
        <v>1489</v>
      </c>
    </row>
    <row r="14" spans="1:6" ht="24.95" customHeight="1">
      <c r="A14" s="19" t="s">
        <v>19</v>
      </c>
      <c r="B14" s="15">
        <f t="shared" si="0"/>
        <v>0</v>
      </c>
      <c r="C14" s="15">
        <v>0</v>
      </c>
      <c r="D14" s="15">
        <v>0</v>
      </c>
    </row>
    <row r="15" spans="1:6" ht="24.95" customHeight="1">
      <c r="A15" s="4" t="s">
        <v>13</v>
      </c>
      <c r="B15" s="15">
        <f t="shared" si="0"/>
        <v>24038</v>
      </c>
      <c r="C15" s="17">
        <f>C16+C17+C18</f>
        <v>10238</v>
      </c>
      <c r="D15" s="17">
        <f>D16+D17+D18</f>
        <v>13800</v>
      </c>
    </row>
    <row r="16" spans="1:6" s="11" customFormat="1" ht="24.95" customHeight="1">
      <c r="A16" s="19" t="s">
        <v>14</v>
      </c>
      <c r="B16" s="15">
        <f t="shared" si="0"/>
        <v>11808</v>
      </c>
      <c r="C16" s="15">
        <v>5853</v>
      </c>
      <c r="D16" s="15">
        <v>5955</v>
      </c>
    </row>
    <row r="17" spans="1:4" s="11" customFormat="1" ht="24.95" customHeight="1">
      <c r="A17" s="19" t="s">
        <v>15</v>
      </c>
      <c r="B17" s="15">
        <f t="shared" si="0"/>
        <v>6117</v>
      </c>
      <c r="C17" s="15">
        <v>2896</v>
      </c>
      <c r="D17" s="15">
        <v>3221</v>
      </c>
    </row>
    <row r="18" spans="1:4" s="11" customFormat="1" ht="24.95" customHeight="1">
      <c r="A18" s="19" t="s">
        <v>16</v>
      </c>
      <c r="B18" s="15">
        <f t="shared" si="0"/>
        <v>6113</v>
      </c>
      <c r="C18" s="15">
        <v>1489</v>
      </c>
      <c r="D18" s="15">
        <v>4624</v>
      </c>
    </row>
    <row r="19" spans="1:4" s="11" customFormat="1" ht="24.95" customHeight="1">
      <c r="A19" s="18" t="s">
        <v>17</v>
      </c>
      <c r="B19" s="15">
        <f t="shared" si="0"/>
        <v>0</v>
      </c>
      <c r="C19" s="20">
        <v>0</v>
      </c>
      <c r="D19" s="20">
        <v>0</v>
      </c>
    </row>
    <row r="20" spans="1:4" s="11" customFormat="1" ht="24.95" customHeight="1">
      <c r="A20" s="18" t="s">
        <v>18</v>
      </c>
      <c r="B20" s="15">
        <f t="shared" si="0"/>
        <v>0</v>
      </c>
      <c r="C20" s="20">
        <v>0</v>
      </c>
      <c r="D20" s="20">
        <v>0</v>
      </c>
    </row>
    <row r="21" spans="1:4" ht="23.25">
      <c r="B21" s="34" t="s">
        <v>4</v>
      </c>
      <c r="C21" s="34"/>
      <c r="D21" s="34"/>
    </row>
    <row r="22" spans="1:4" ht="18.75" customHeight="1">
      <c r="A22" s="7" t="s">
        <v>3</v>
      </c>
      <c r="B22" s="21">
        <f>SUM(B23:B27,B31)</f>
        <v>99.960000000000008</v>
      </c>
      <c r="C22" s="21">
        <f>SUM(C23:C27,C31)</f>
        <v>99.960000000000008</v>
      </c>
      <c r="D22" s="21">
        <f>SUM(D23:D27,D31)</f>
        <v>100</v>
      </c>
    </row>
    <row r="23" spans="1:4" ht="24.95" customHeight="1">
      <c r="A23" s="14" t="s">
        <v>7</v>
      </c>
      <c r="B23" s="22">
        <f>+B7/$B$6*100</f>
        <v>1.4356192046420377</v>
      </c>
      <c r="C23" s="22">
        <f>+C7/$C$6*100</f>
        <v>0.90049007440587869</v>
      </c>
      <c r="D23" s="22">
        <f>+D7/$D$6*100</f>
        <v>2.0990932318020139</v>
      </c>
    </row>
    <row r="24" spans="1:4" ht="24.95" customHeight="1">
      <c r="A24" s="4" t="s">
        <v>6</v>
      </c>
      <c r="B24" s="22">
        <f t="shared" ref="B24:B30" si="1">+B8/$B$6*100</f>
        <v>29.478921032955657</v>
      </c>
      <c r="C24" s="22">
        <f>+C8/$C$6*100</f>
        <v>29.592066451549591</v>
      </c>
      <c r="D24" s="22">
        <f>+D8/$D$6*100</f>
        <v>29.33863891731734</v>
      </c>
    </row>
    <row r="25" spans="1:4" ht="24.95" customHeight="1">
      <c r="A25" s="12" t="s">
        <v>8</v>
      </c>
      <c r="B25" s="22">
        <f t="shared" si="1"/>
        <v>36.65350229737416</v>
      </c>
      <c r="C25" s="22">
        <f>+C9/$C$6*100</f>
        <v>35.582634395257415</v>
      </c>
      <c r="D25" s="22">
        <f>+D9/$D$6*100</f>
        <v>37.981206209250892</v>
      </c>
    </row>
    <row r="26" spans="1:4" ht="24.95" customHeight="1">
      <c r="A26" s="12" t="s">
        <v>9</v>
      </c>
      <c r="B26" s="22">
        <f>+B10/$B$6*100</f>
        <v>13.677204552571206</v>
      </c>
      <c r="C26" s="22">
        <f>+C10/$C$6*100</f>
        <v>16.69370061013975</v>
      </c>
      <c r="D26" s="22">
        <f t="shared" ref="D26:D36" si="2">+D10/$D$6*100</f>
        <v>9.9372347506208527</v>
      </c>
    </row>
    <row r="27" spans="1:4" ht="24.95" customHeight="1">
      <c r="A27" s="4" t="s">
        <v>10</v>
      </c>
      <c r="B27" s="22">
        <f>+B11/$B$6*100</f>
        <v>11.074046382035108</v>
      </c>
      <c r="C27" s="22">
        <f>SUM(C28:C30)</f>
        <v>11.301353736745192</v>
      </c>
      <c r="D27" s="22">
        <f t="shared" si="2"/>
        <v>10.767425050276611</v>
      </c>
    </row>
    <row r="28" spans="1:4" ht="24.95" customHeight="1">
      <c r="A28" s="18" t="s">
        <v>11</v>
      </c>
      <c r="B28" s="22">
        <f t="shared" si="1"/>
        <v>9.4067726206680593</v>
      </c>
      <c r="C28" s="22">
        <f>(+C12/$C$6*100)-0.02</f>
        <v>9.1488361165788312</v>
      </c>
      <c r="D28" s="22">
        <f t="shared" si="2"/>
        <v>9.7017756052874535</v>
      </c>
    </row>
    <row r="29" spans="1:4" ht="24.95" customHeight="1">
      <c r="A29" s="18" t="s">
        <v>12</v>
      </c>
      <c r="B29" s="22">
        <f t="shared" si="1"/>
        <v>1.6672737613670492</v>
      </c>
      <c r="C29" s="22">
        <f>+C13/$C$6*100</f>
        <v>2.1525176201663601</v>
      </c>
      <c r="D29" s="22">
        <f>+D13/$D$6*100</f>
        <v>1.0656494449891574</v>
      </c>
    </row>
    <row r="30" spans="1:4" ht="24.95" customHeight="1">
      <c r="A30" s="19" t="s">
        <v>19</v>
      </c>
      <c r="B30" s="22">
        <f t="shared" si="1"/>
        <v>0</v>
      </c>
      <c r="C30" s="22">
        <f t="shared" ref="C30:C36" si="3">+C14/$C$6*100</f>
        <v>0</v>
      </c>
      <c r="D30" s="22">
        <f>+D14/$D$6*100</f>
        <v>0</v>
      </c>
    </row>
    <row r="31" spans="1:4" ht="24.95" customHeight="1">
      <c r="A31" s="4" t="s">
        <v>13</v>
      </c>
      <c r="B31" s="22">
        <f>SUM(B32:B34)</f>
        <v>7.6407065304218351</v>
      </c>
      <c r="C31" s="22">
        <f>SUM(C32:C34)</f>
        <v>5.8897547319021699</v>
      </c>
      <c r="D31" s="22">
        <f>SUM(D32:D34)</f>
        <v>9.8764018407322851</v>
      </c>
    </row>
    <row r="32" spans="1:4" ht="24.95" customHeight="1">
      <c r="A32" s="19" t="s">
        <v>14</v>
      </c>
      <c r="B32" s="22">
        <f>+B16/$B$6*100</f>
        <v>3.7729338011157765</v>
      </c>
      <c r="C32" s="22">
        <f>+C16/$C$6*100</f>
        <v>3.3785694907035944</v>
      </c>
      <c r="D32" s="22">
        <f t="shared" si="2"/>
        <v>4.2618820986638228</v>
      </c>
    </row>
    <row r="33" spans="1:4" ht="24.95" customHeight="1">
      <c r="A33" s="19" t="s">
        <v>15</v>
      </c>
      <c r="B33" s="22">
        <f>+B17/$B$6*100-0.02</f>
        <v>1.934525411706064</v>
      </c>
      <c r="C33" s="22">
        <f>+C17/$C$6*100</f>
        <v>1.6716790099227081</v>
      </c>
      <c r="D33" s="22">
        <f t="shared" si="2"/>
        <v>2.3052094441303397</v>
      </c>
    </row>
    <row r="34" spans="1:4" ht="24.95" customHeight="1">
      <c r="A34" s="19" t="s">
        <v>16</v>
      </c>
      <c r="B34" s="22">
        <f>+B18/$B$6*100-0.02</f>
        <v>1.9332473175999949</v>
      </c>
      <c r="C34" s="22">
        <f>+C18/$C$6*100-0.02</f>
        <v>0.83950623127586732</v>
      </c>
      <c r="D34" s="22">
        <f>+D18/$D$6*100</f>
        <v>3.3093102979381221</v>
      </c>
    </row>
    <row r="35" spans="1:4" ht="24.95" customHeight="1">
      <c r="A35" s="18" t="s">
        <v>17</v>
      </c>
      <c r="B35" s="25">
        <f>+B19/$B$6*100</f>
        <v>0</v>
      </c>
      <c r="C35" s="22">
        <f t="shared" si="3"/>
        <v>0</v>
      </c>
      <c r="D35" s="22">
        <f t="shared" si="2"/>
        <v>0</v>
      </c>
    </row>
    <row r="36" spans="1:4" ht="24.95" customHeight="1">
      <c r="A36" s="23" t="s">
        <v>18</v>
      </c>
      <c r="B36" s="27">
        <f>+B20/$B$6*100</f>
        <v>0</v>
      </c>
      <c r="C36" s="24">
        <f t="shared" si="3"/>
        <v>0</v>
      </c>
      <c r="D36" s="24">
        <f t="shared" si="2"/>
        <v>0</v>
      </c>
    </row>
    <row r="37" spans="1:4" ht="8.25" customHeight="1">
      <c r="B37" s="13"/>
      <c r="C37" s="13"/>
      <c r="D37" s="13"/>
    </row>
    <row r="38" spans="1:4" s="32" customFormat="1" ht="24" customHeight="1">
      <c r="A38" s="32" t="s">
        <v>22</v>
      </c>
    </row>
    <row r="39" spans="1:4" s="32" customFormat="1" ht="23.25" customHeight="1">
      <c r="A39" s="32" t="s">
        <v>24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2015-10-17T03:50:58Z</cp:lastPrinted>
  <dcterms:created xsi:type="dcterms:W3CDTF">2000-11-20T04:06:35Z</dcterms:created>
  <dcterms:modified xsi:type="dcterms:W3CDTF">2015-11-24T08:15:32Z</dcterms:modified>
</cp:coreProperties>
</file>