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45" windowWidth="19215" windowHeight="7980"/>
  </bookViews>
  <sheets>
    <sheet name="T-3.11" sheetId="14" r:id="rId1"/>
  </sheets>
  <definedNames>
    <definedName name="_xlnm.Print_Area" localSheetId="0">'T-3.11'!$A$1:$Y$37</definedName>
  </definedNames>
  <calcPr calcId="124519"/>
</workbook>
</file>

<file path=xl/calcChain.xml><?xml version="1.0" encoding="utf-8"?>
<calcChain xmlns="http://schemas.openxmlformats.org/spreadsheetml/2006/main">
  <c r="L21" i="14"/>
  <c r="L11" s="1"/>
  <c r="G21"/>
  <c r="H21"/>
  <c r="I21"/>
  <c r="J21"/>
  <c r="K21"/>
  <c r="G26"/>
  <c r="H26"/>
  <c r="I26"/>
  <c r="J26"/>
  <c r="G18"/>
  <c r="H18"/>
  <c r="I18"/>
  <c r="J18"/>
  <c r="G12"/>
  <c r="G11" s="1"/>
  <c r="H12"/>
  <c r="H11" s="1"/>
  <c r="I12"/>
  <c r="I11" s="1"/>
  <c r="J12"/>
  <c r="J11" s="1"/>
  <c r="K12"/>
  <c r="K11" s="1"/>
  <c r="F25"/>
  <c r="E25"/>
  <c r="F20"/>
  <c r="F19"/>
  <c r="F18" s="1"/>
  <c r="E20"/>
  <c r="E19"/>
  <c r="F22"/>
  <c r="E22"/>
  <c r="F15"/>
  <c r="F14"/>
  <c r="E15"/>
  <c r="E14"/>
  <c r="F13"/>
  <c r="E13"/>
  <c r="E18" l="1"/>
  <c r="F24"/>
  <c r="E24"/>
  <c r="F23"/>
  <c r="F21" s="1"/>
  <c r="E23"/>
  <c r="E21" s="1"/>
  <c r="E16"/>
  <c r="E12" s="1"/>
  <c r="E11" s="1"/>
  <c r="F16"/>
  <c r="F12" s="1"/>
  <c r="F11" s="1"/>
  <c r="F27"/>
  <c r="F26" s="1"/>
  <c r="E27"/>
  <c r="E26" s="1"/>
</calcChain>
</file>

<file path=xl/sharedStrings.xml><?xml version="1.0" encoding="utf-8"?>
<sst xmlns="http://schemas.openxmlformats.org/spreadsheetml/2006/main" count="140" uniqueCount="66">
  <si>
    <t>รวม</t>
  </si>
  <si>
    <t>Total</t>
  </si>
  <si>
    <t>ชาย</t>
  </si>
  <si>
    <t>หญิง</t>
  </si>
  <si>
    <t>Male</t>
  </si>
  <si>
    <t>Female</t>
  </si>
  <si>
    <t>ต่ำกว่าอนุปริญญา</t>
  </si>
  <si>
    <t>สังกัด</t>
  </si>
  <si>
    <t>ปริญญาโท หรือสูงกว่า</t>
  </si>
  <si>
    <t>ตาราง</t>
  </si>
  <si>
    <t>สถาบันอุดมศึกษาของรัฐ</t>
  </si>
  <si>
    <t>สถาบันอุดมศึกษาของเอกชน</t>
  </si>
  <si>
    <t>Jurisdiction</t>
  </si>
  <si>
    <t xml:space="preserve"> and higher</t>
  </si>
  <si>
    <t>Master's Degree</t>
  </si>
  <si>
    <t>อนุปริญญา หรือเทียบเท่า</t>
  </si>
  <si>
    <t xml:space="preserve">ปริญญาตรี </t>
  </si>
  <si>
    <t>Bachelor's</t>
  </si>
  <si>
    <t>Degree</t>
  </si>
  <si>
    <t>Diploma in Education</t>
  </si>
  <si>
    <t xml:space="preserve"> or equivalent</t>
  </si>
  <si>
    <t xml:space="preserve"> Diploma</t>
  </si>
  <si>
    <t>Lower than</t>
  </si>
  <si>
    <t xml:space="preserve">  การศึกษาเอกชน</t>
  </si>
  <si>
    <t>สำนักบริหารงานคณะกรรมการส่งเสริม</t>
  </si>
  <si>
    <t>Office of the Private Education Commission</t>
  </si>
  <si>
    <t xml:space="preserve">Public Institutions   </t>
  </si>
  <si>
    <t xml:space="preserve">Private Institutions </t>
  </si>
  <si>
    <t xml:space="preserve">วุฒิการศึกษา   Qualification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</si>
  <si>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</si>
  <si>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</si>
  <si>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</si>
  <si>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</si>
  <si>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>-</t>
  </si>
  <si>
    <t xml:space="preserve">            </t>
  </si>
  <si>
    <t>Source:</t>
  </si>
  <si>
    <t>สถาบันการพละศึกษายะลา</t>
  </si>
  <si>
    <t>วิทยาลัยการสาธารณสุขสิรินธร จังหวัดยะลา</t>
  </si>
  <si>
    <t>มหาวิทยาลัยราชภัฎยะลา</t>
  </si>
  <si>
    <t>มหาวิทยาลัยฟาฏอนี วิทยาเขตยะลา</t>
  </si>
  <si>
    <t>Institute of Physical Education Yala</t>
  </si>
  <si>
    <t>Sirindhorn College of Public Health Yala</t>
  </si>
  <si>
    <t>Yala Rajabhat University</t>
  </si>
  <si>
    <t>Fatoni University Yala</t>
  </si>
  <si>
    <t>วิทยาลัยชุมชนยะลา</t>
  </si>
  <si>
    <t>Yala Community College</t>
  </si>
  <si>
    <t>วิยาลัยเทคนิคยะลา</t>
  </si>
  <si>
    <t>วิทยาลัยอาชีวศึกษายะลา</t>
  </si>
  <si>
    <t>วิทยาลัยสารพัดช่างยะลา</t>
  </si>
  <si>
    <t>วิทยาลัยการอาชีพเบตง</t>
  </si>
  <si>
    <t>Yala Technical College</t>
  </si>
  <si>
    <t>Yala Vocational College</t>
  </si>
  <si>
    <t>Yala Polytechnic College</t>
  </si>
  <si>
    <t>Betong Industrial and Community Education College</t>
  </si>
  <si>
    <t xml:space="preserve">     ที่มา:  </t>
  </si>
  <si>
    <t>1. สำนักงานคณะกรรมการการอาชีวศึกษา</t>
  </si>
  <si>
    <t xml:space="preserve">2. สำนักงานคณะกรรมการการอุดมศึกษา  </t>
  </si>
  <si>
    <t xml:space="preserve">                </t>
  </si>
  <si>
    <t>1. Office of the Vocational Education Commission</t>
  </si>
  <si>
    <t>2. Office of the Higher Education Commission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</si>
  <si>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</si>
  <si>
    <t>Lecturer in Vocational and Higher Education by Qualification, Jurisdiction and Sex: Academic Year 2016</t>
  </si>
  <si>
    <t>วิทยาลัยเทคโนโลยีบริหารธุรกิจยะลา</t>
  </si>
  <si>
    <t>Yala Business Administrative Technological College</t>
  </si>
  <si>
    <t>วิทยาลัยอาชีวศึกษาผดุงประชายะลา</t>
  </si>
  <si>
    <t>Yala Phadungpracha Vocational College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</si>
</sst>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6" fillId="0" borderId="0" xfId="0" applyFont="1" applyBorder="1"/>
    <xf numFmtId="0" fontId="6" fillId="0" borderId="7" xfId="0" applyFont="1" applyBorder="1"/>
    <xf numFmtId="0" fontId="7" fillId="0" borderId="0" xfId="0" applyFont="1" applyBorder="1"/>
    <xf numFmtId="0" fontId="5" fillId="0" borderId="0" xfId="0" applyFont="1"/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6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4" fillId="0" borderId="0" xfId="0" applyFont="1" applyBorder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/>
    <xf numFmtId="0" fontId="8" fillId="0" borderId="0" xfId="0" applyFont="1" applyAlignment="1"/>
    <xf numFmtId="0" fontId="8" fillId="0" borderId="2" xfId="0" applyFont="1" applyBorder="1" applyAlignment="1">
      <alignment horizontal="left" vertical="center"/>
    </xf>
    <xf numFmtId="0" fontId="8" fillId="0" borderId="7" xfId="0" quotePrefix="1" applyFont="1" applyBorder="1"/>
    <xf numFmtId="0" fontId="7" fillId="0" borderId="8" xfId="0" applyFont="1" applyBorder="1"/>
    <xf numFmtId="0" fontId="8" fillId="0" borderId="0" xfId="0" quotePrefix="1" applyFont="1" applyBorder="1"/>
    <xf numFmtId="0" fontId="7" fillId="0" borderId="0" xfId="0" applyFont="1" applyAlignment="1">
      <alignment horizontal="center"/>
    </xf>
    <xf numFmtId="0" fontId="8" fillId="0" borderId="4" xfId="0" applyFont="1" applyBorder="1" applyAlignment="1"/>
    <xf numFmtId="0" fontId="8" fillId="0" borderId="2" xfId="0" applyFont="1" applyBorder="1" applyAlignment="1"/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2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6" fillId="0" borderId="0" xfId="0" applyFont="1" applyFill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/>
    <xf numFmtId="0" fontId="8" fillId="0" borderId="2" xfId="0" applyFont="1" applyFill="1" applyBorder="1"/>
    <xf numFmtId="0" fontId="9" fillId="0" borderId="0" xfId="0" applyFont="1" applyFill="1" applyBorder="1"/>
    <xf numFmtId="0" fontId="8" fillId="0" borderId="0" xfId="0" applyFont="1" applyFill="1"/>
    <xf numFmtId="187" fontId="7" fillId="0" borderId="4" xfId="1" applyNumberFormat="1" applyFont="1" applyFill="1" applyBorder="1" applyAlignment="1">
      <alignment horizontal="right"/>
    </xf>
    <xf numFmtId="187" fontId="7" fillId="0" borderId="2" xfId="1" applyNumberFormat="1" applyFont="1" applyFill="1" applyBorder="1" applyAlignment="1">
      <alignment horizontal="right"/>
    </xf>
    <xf numFmtId="0" fontId="6" fillId="0" borderId="4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10" fillId="0" borderId="0" xfId="0" applyFont="1" applyFill="1"/>
    <xf numFmtId="187" fontId="7" fillId="0" borderId="4" xfId="0" applyNumberFormat="1" applyFont="1" applyFill="1" applyBorder="1" applyAlignment="1">
      <alignment horizontal="center" vertical="top"/>
    </xf>
    <xf numFmtId="187" fontId="5" fillId="0" borderId="4" xfId="0" applyNumberFormat="1" applyFont="1" applyBorder="1" applyAlignment="1">
      <alignment horizontal="center" vertical="top"/>
    </xf>
    <xf numFmtId="187" fontId="5" fillId="0" borderId="4" xfId="0" applyNumberFormat="1" applyFont="1" applyBorder="1" applyAlignment="1">
      <alignment horizontal="center" vertical="center"/>
    </xf>
    <xf numFmtId="187" fontId="9" fillId="0" borderId="4" xfId="0" applyNumberFormat="1" applyFont="1" applyBorder="1" applyAlignment="1"/>
    <xf numFmtId="187" fontId="5" fillId="0" borderId="2" xfId="1" applyNumberFormat="1" applyFont="1" applyFill="1" applyBorder="1" applyAlignment="1">
      <alignment horizontal="right"/>
    </xf>
    <xf numFmtId="187" fontId="5" fillId="0" borderId="4" xfId="1" applyNumberFormat="1" applyFont="1" applyFill="1" applyBorder="1" applyAlignment="1">
      <alignment horizontal="right"/>
    </xf>
    <xf numFmtId="187" fontId="5" fillId="0" borderId="4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</cellXfs>
  <cellStyles count="4">
    <cellStyle name="Comma 2" xfId="3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2089150</xdr:colOff>
      <xdr:row>0</xdr:row>
      <xdr:rowOff>1</xdr:rowOff>
    </xdr:from>
    <xdr:to>
      <xdr:col>17</xdr:col>
      <xdr:colOff>260350</xdr:colOff>
      <xdr:row>31</xdr:row>
      <xdr:rowOff>31751</xdr:rowOff>
    </xdr:to>
    <xdr:grpSp>
      <xdr:nvGrpSpPr>
        <xdr:cNvPr id="6" name="Group 213"/>
        <xdr:cNvGrpSpPr>
          <a:grpSpLocks/>
        </xdr:cNvGrpSpPr>
      </xdr:nvGrpSpPr>
      <xdr:grpSpPr bwMode="auto">
        <a:xfrm>
          <a:off x="9128125" y="1"/>
          <a:ext cx="933450" cy="6527800"/>
          <a:chOff x="978" y="1"/>
          <a:chExt cx="62" cy="70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1" y="82"/>
            <a:ext cx="22" cy="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8" y="66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31"/>
  <sheetViews>
    <sheetView showGridLines="0" tabSelected="1" workbookViewId="0">
      <selection activeCell="S12" sqref="S12"/>
    </sheetView>
  </sheetViews>
  <sheetFormatPr defaultRowHeight="18.75"/>
  <cols>
    <col min="1" max="1" width="1.85546875" style="4" customWidth="1"/>
    <col min="2" max="2" width="5.7109375" style="4" customWidth="1"/>
    <col min="3" max="3" width="5.5703125" style="4" customWidth="1"/>
    <col min="4" max="4" width="16.28515625" style="4" customWidth="1"/>
    <col min="5" max="8" width="7.28515625" style="4" customWidth="1"/>
    <col min="9" max="10" width="7.7109375" style="4" customWidth="1"/>
    <col min="11" max="12" width="8" style="4" customWidth="1"/>
    <col min="13" max="14" width="7.28515625" style="4" customWidth="1"/>
    <col min="15" max="15" width="1" style="4" customWidth="1"/>
    <col min="16" max="16" width="35.7109375" style="4" customWidth="1"/>
    <col min="17" max="17" width="5.7109375" style="4" customWidth="1"/>
    <col min="18" max="18" width="4.140625" style="4" customWidth="1"/>
    <col min="19" max="19" width="4.7109375" style="4" customWidth="1"/>
    <col min="20" max="20" width="7.140625" style="4" customWidth="1"/>
    <col min="21" max="16384" width="9.140625" style="4"/>
  </cols>
  <sheetData>
    <row r="1" spans="1:17">
      <c r="B1" s="1" t="s">
        <v>9</v>
      </c>
      <c r="C1" s="2">
        <v>3.11</v>
      </c>
      <c r="D1" s="1" t="s">
        <v>60</v>
      </c>
      <c r="E1" s="1"/>
      <c r="F1" s="1"/>
      <c r="G1" s="1"/>
      <c r="H1" s="1"/>
      <c r="I1" s="1"/>
      <c r="J1" s="1"/>
      <c r="O1" s="8"/>
    </row>
    <row r="2" spans="1:17" s="11" customFormat="1">
      <c r="B2" s="1" t="s">
        <v>32</v>
      </c>
      <c r="C2" s="2">
        <v>3.11</v>
      </c>
      <c r="D2" s="1" t="s">
        <v>61</v>
      </c>
      <c r="O2" s="3"/>
    </row>
    <row r="3" spans="1:17" s="1" customFormat="1" ht="6" customHeight="1"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ht="24" customHeight="1">
      <c r="A4" s="74" t="s">
        <v>7</v>
      </c>
      <c r="B4" s="74"/>
      <c r="C4" s="74"/>
      <c r="D4" s="75"/>
      <c r="E4" s="83"/>
      <c r="F4" s="84"/>
      <c r="G4" s="94" t="s">
        <v>28</v>
      </c>
      <c r="H4" s="95"/>
      <c r="I4" s="96"/>
      <c r="J4" s="96"/>
      <c r="K4" s="96"/>
      <c r="L4" s="96"/>
      <c r="M4" s="96"/>
      <c r="N4" s="97"/>
      <c r="O4" s="91" t="s">
        <v>12</v>
      </c>
      <c r="P4" s="74"/>
    </row>
    <row r="5" spans="1:17" ht="24" customHeight="1">
      <c r="A5" s="76"/>
      <c r="B5" s="76"/>
      <c r="C5" s="76"/>
      <c r="D5" s="77"/>
      <c r="E5" s="23"/>
      <c r="F5" s="24"/>
      <c r="G5" s="85" t="s">
        <v>8</v>
      </c>
      <c r="H5" s="87"/>
      <c r="I5" s="85" t="s">
        <v>16</v>
      </c>
      <c r="J5" s="87"/>
      <c r="K5" s="85" t="s">
        <v>15</v>
      </c>
      <c r="L5" s="86"/>
      <c r="M5" s="85" t="s">
        <v>6</v>
      </c>
      <c r="N5" s="87"/>
      <c r="O5" s="92"/>
      <c r="P5" s="76"/>
    </row>
    <row r="6" spans="1:17" ht="16.5" customHeight="1">
      <c r="A6" s="78"/>
      <c r="B6" s="78"/>
      <c r="C6" s="78"/>
      <c r="D6" s="77"/>
      <c r="E6" s="85" t="s">
        <v>0</v>
      </c>
      <c r="F6" s="87"/>
      <c r="G6" s="85" t="s">
        <v>14</v>
      </c>
      <c r="H6" s="87"/>
      <c r="I6" s="85" t="s">
        <v>17</v>
      </c>
      <c r="J6" s="87"/>
      <c r="K6" s="85" t="s">
        <v>19</v>
      </c>
      <c r="L6" s="87"/>
      <c r="M6" s="85" t="s">
        <v>22</v>
      </c>
      <c r="N6" s="87"/>
      <c r="O6" s="92"/>
      <c r="P6" s="78"/>
    </row>
    <row r="7" spans="1:17" ht="16.5" customHeight="1">
      <c r="A7" s="78"/>
      <c r="B7" s="78"/>
      <c r="C7" s="78"/>
      <c r="D7" s="77"/>
      <c r="E7" s="81" t="s">
        <v>1</v>
      </c>
      <c r="F7" s="82"/>
      <c r="G7" s="81" t="s">
        <v>13</v>
      </c>
      <c r="H7" s="82"/>
      <c r="I7" s="81" t="s">
        <v>18</v>
      </c>
      <c r="J7" s="82"/>
      <c r="K7" s="98" t="s">
        <v>20</v>
      </c>
      <c r="L7" s="100"/>
      <c r="M7" s="98" t="s">
        <v>21</v>
      </c>
      <c r="N7" s="99"/>
      <c r="O7" s="92"/>
      <c r="P7" s="78"/>
    </row>
    <row r="8" spans="1:17">
      <c r="A8" s="78"/>
      <c r="B8" s="78"/>
      <c r="C8" s="78"/>
      <c r="D8" s="77"/>
      <c r="E8" s="28" t="s">
        <v>2</v>
      </c>
      <c r="F8" s="28" t="s">
        <v>3</v>
      </c>
      <c r="G8" s="28" t="s">
        <v>2</v>
      </c>
      <c r="H8" s="28" t="s">
        <v>3</v>
      </c>
      <c r="I8" s="29" t="s">
        <v>2</v>
      </c>
      <c r="J8" s="28" t="s">
        <v>3</v>
      </c>
      <c r="K8" s="28" t="s">
        <v>2</v>
      </c>
      <c r="L8" s="28" t="s">
        <v>3</v>
      </c>
      <c r="M8" s="28" t="s">
        <v>2</v>
      </c>
      <c r="N8" s="28" t="s">
        <v>3</v>
      </c>
      <c r="O8" s="92"/>
      <c r="P8" s="78"/>
    </row>
    <row r="9" spans="1:17" ht="15.75" customHeight="1">
      <c r="A9" s="79"/>
      <c r="B9" s="79"/>
      <c r="C9" s="79"/>
      <c r="D9" s="80"/>
      <c r="E9" s="30" t="s">
        <v>4</v>
      </c>
      <c r="F9" s="27" t="s">
        <v>5</v>
      </c>
      <c r="G9" s="30" t="s">
        <v>4</v>
      </c>
      <c r="H9" s="27" t="s">
        <v>5</v>
      </c>
      <c r="I9" s="26" t="s">
        <v>4</v>
      </c>
      <c r="J9" s="30" t="s">
        <v>5</v>
      </c>
      <c r="K9" s="30" t="s">
        <v>4</v>
      </c>
      <c r="L9" s="27" t="s">
        <v>5</v>
      </c>
      <c r="M9" s="30" t="s">
        <v>4</v>
      </c>
      <c r="N9" s="27" t="s">
        <v>5</v>
      </c>
      <c r="O9" s="93"/>
      <c r="P9" s="79"/>
    </row>
    <row r="10" spans="1:17" s="8" customFormat="1" ht="3" customHeight="1">
      <c r="A10" s="20"/>
      <c r="B10" s="20"/>
      <c r="C10" s="20"/>
      <c r="D10" s="21"/>
      <c r="E10" s="31"/>
      <c r="F10" s="62"/>
      <c r="G10" s="31"/>
      <c r="H10" s="60"/>
      <c r="I10" s="61"/>
      <c r="J10" s="31"/>
      <c r="K10" s="31"/>
      <c r="L10" s="62"/>
      <c r="M10" s="31"/>
      <c r="N10" s="62"/>
      <c r="O10" s="12"/>
      <c r="P10" s="20"/>
    </row>
    <row r="11" spans="1:17" s="8" customFormat="1" ht="21" customHeight="1">
      <c r="A11" s="72" t="s">
        <v>29</v>
      </c>
      <c r="B11" s="72"/>
      <c r="C11" s="72"/>
      <c r="D11" s="73"/>
      <c r="E11" s="67">
        <f t="shared" ref="E11:L11" si="0">SUM(E12,E18,E21,E26)</f>
        <v>504</v>
      </c>
      <c r="F11" s="67">
        <f t="shared" si="0"/>
        <v>532</v>
      </c>
      <c r="G11" s="67">
        <f t="shared" si="0"/>
        <v>370</v>
      </c>
      <c r="H11" s="67">
        <f t="shared" si="0"/>
        <v>350</v>
      </c>
      <c r="I11" s="67">
        <f t="shared" si="0"/>
        <v>112</v>
      </c>
      <c r="J11" s="67">
        <f t="shared" si="0"/>
        <v>169</v>
      </c>
      <c r="K11" s="67">
        <f t="shared" si="0"/>
        <v>22</v>
      </c>
      <c r="L11" s="67">
        <f t="shared" si="0"/>
        <v>13</v>
      </c>
      <c r="M11" s="71" t="s">
        <v>33</v>
      </c>
      <c r="N11" s="71" t="s">
        <v>33</v>
      </c>
      <c r="O11" s="90" t="s">
        <v>1</v>
      </c>
      <c r="P11" s="72"/>
    </row>
    <row r="12" spans="1:17" ht="18" customHeight="1">
      <c r="A12" s="42" t="s">
        <v>31</v>
      </c>
      <c r="B12" s="14"/>
      <c r="C12" s="25"/>
      <c r="E12" s="66">
        <f t="shared" ref="E12:K12" si="1">SUM(E13:E16)</f>
        <v>133</v>
      </c>
      <c r="F12" s="66">
        <f t="shared" si="1"/>
        <v>113</v>
      </c>
      <c r="G12" s="66">
        <f t="shared" si="1"/>
        <v>33</v>
      </c>
      <c r="H12" s="66">
        <f t="shared" si="1"/>
        <v>26</v>
      </c>
      <c r="I12" s="66">
        <f t="shared" si="1"/>
        <v>80</v>
      </c>
      <c r="J12" s="66">
        <f t="shared" si="1"/>
        <v>87</v>
      </c>
      <c r="K12" s="66">
        <f t="shared" si="1"/>
        <v>20</v>
      </c>
      <c r="L12" s="70" t="s">
        <v>33</v>
      </c>
      <c r="M12" s="70" t="s">
        <v>33</v>
      </c>
      <c r="N12" s="70" t="s">
        <v>33</v>
      </c>
      <c r="O12" s="88" t="s">
        <v>30</v>
      </c>
      <c r="P12" s="89"/>
      <c r="Q12" s="34"/>
    </row>
    <row r="13" spans="1:17" ht="18" customHeight="1">
      <c r="A13" s="42"/>
      <c r="B13" s="49" t="s">
        <v>46</v>
      </c>
      <c r="C13" s="50"/>
      <c r="D13" s="48"/>
      <c r="E13" s="65">
        <f t="shared" ref="E13:F15" si="2">SUM(G13,I13,K13)</f>
        <v>80</v>
      </c>
      <c r="F13" s="65">
        <f t="shared" si="2"/>
        <v>41</v>
      </c>
      <c r="G13" s="58">
        <v>29</v>
      </c>
      <c r="H13" s="58">
        <v>19</v>
      </c>
      <c r="I13" s="58">
        <v>32</v>
      </c>
      <c r="J13" s="58">
        <v>22</v>
      </c>
      <c r="K13" s="58">
        <v>19</v>
      </c>
      <c r="L13" s="57" t="s">
        <v>33</v>
      </c>
      <c r="M13" s="57" t="s">
        <v>33</v>
      </c>
      <c r="N13" s="57" t="s">
        <v>33</v>
      </c>
      <c r="O13" s="51"/>
      <c r="P13" s="52" t="s">
        <v>50</v>
      </c>
      <c r="Q13" s="7"/>
    </row>
    <row r="14" spans="1:17" ht="18" customHeight="1">
      <c r="A14" s="42"/>
      <c r="B14" s="49" t="s">
        <v>47</v>
      </c>
      <c r="C14" s="50"/>
      <c r="D14" s="48"/>
      <c r="E14" s="65">
        <f t="shared" si="2"/>
        <v>9</v>
      </c>
      <c r="F14" s="65">
        <f t="shared" si="2"/>
        <v>44</v>
      </c>
      <c r="G14" s="58" t="s">
        <v>33</v>
      </c>
      <c r="H14" s="58">
        <v>4</v>
      </c>
      <c r="I14" s="58">
        <v>9</v>
      </c>
      <c r="J14" s="58">
        <v>40</v>
      </c>
      <c r="K14" s="58" t="s">
        <v>33</v>
      </c>
      <c r="L14" s="57" t="s">
        <v>33</v>
      </c>
      <c r="M14" s="57" t="s">
        <v>33</v>
      </c>
      <c r="N14" s="57" t="s">
        <v>33</v>
      </c>
      <c r="O14" s="51"/>
      <c r="P14" s="52" t="s">
        <v>51</v>
      </c>
      <c r="Q14" s="7"/>
    </row>
    <row r="15" spans="1:17" s="7" customFormat="1" ht="18" customHeight="1">
      <c r="A15" s="42"/>
      <c r="B15" s="49" t="s">
        <v>48</v>
      </c>
      <c r="C15" s="50"/>
      <c r="D15" s="48"/>
      <c r="E15" s="65">
        <f t="shared" si="2"/>
        <v>19</v>
      </c>
      <c r="F15" s="65">
        <f t="shared" si="2"/>
        <v>14</v>
      </c>
      <c r="G15" s="58">
        <v>1</v>
      </c>
      <c r="H15" s="58">
        <v>2</v>
      </c>
      <c r="I15" s="58">
        <v>17</v>
      </c>
      <c r="J15" s="58">
        <v>12</v>
      </c>
      <c r="K15" s="58">
        <v>1</v>
      </c>
      <c r="L15" s="57" t="s">
        <v>33</v>
      </c>
      <c r="M15" s="57" t="s">
        <v>33</v>
      </c>
      <c r="N15" s="57" t="s">
        <v>33</v>
      </c>
      <c r="O15" s="51"/>
      <c r="P15" s="52" t="s">
        <v>52</v>
      </c>
    </row>
    <row r="16" spans="1:17" s="7" customFormat="1" ht="18" customHeight="1">
      <c r="A16" s="42"/>
      <c r="B16" s="49" t="s">
        <v>49</v>
      </c>
      <c r="C16" s="50"/>
      <c r="D16" s="48"/>
      <c r="E16" s="57">
        <f>SUM(G16,I16)</f>
        <v>25</v>
      </c>
      <c r="F16" s="58">
        <f>SUM(H16,J16)</f>
        <v>14</v>
      </c>
      <c r="G16" s="58">
        <v>3</v>
      </c>
      <c r="H16" s="58">
        <v>1</v>
      </c>
      <c r="I16" s="58">
        <v>22</v>
      </c>
      <c r="J16" s="58">
        <v>13</v>
      </c>
      <c r="K16" s="58" t="s">
        <v>33</v>
      </c>
      <c r="L16" s="57" t="s">
        <v>33</v>
      </c>
      <c r="M16" s="57" t="s">
        <v>33</v>
      </c>
      <c r="N16" s="57" t="s">
        <v>33</v>
      </c>
      <c r="O16" s="51"/>
      <c r="P16" s="52" t="s">
        <v>53</v>
      </c>
    </row>
    <row r="17" spans="1:16" s="7" customFormat="1" ht="18" customHeight="1">
      <c r="A17" s="42" t="s">
        <v>24</v>
      </c>
      <c r="B17" s="42"/>
      <c r="C17" s="32"/>
      <c r="D17" s="4"/>
      <c r="E17" s="40"/>
      <c r="F17" s="40"/>
      <c r="G17" s="40"/>
      <c r="H17" s="33"/>
      <c r="I17" s="33"/>
      <c r="J17" s="33"/>
      <c r="K17" s="40"/>
      <c r="L17" s="41"/>
      <c r="M17" s="34"/>
      <c r="N17" s="59"/>
      <c r="O17" s="88"/>
      <c r="P17" s="89"/>
    </row>
    <row r="18" spans="1:16" s="7" customFormat="1" ht="18" customHeight="1">
      <c r="A18" s="42" t="s">
        <v>23</v>
      </c>
      <c r="B18" s="42"/>
      <c r="C18" s="32"/>
      <c r="D18" s="35"/>
      <c r="E18" s="66">
        <f>SUM(E19:E20)</f>
        <v>6</v>
      </c>
      <c r="F18" s="66">
        <f t="shared" ref="F18:J18" si="3">SUM(F19:F20)</f>
        <v>32</v>
      </c>
      <c r="G18" s="66">
        <f t="shared" si="3"/>
        <v>1</v>
      </c>
      <c r="H18" s="66">
        <f t="shared" si="3"/>
        <v>1</v>
      </c>
      <c r="I18" s="66">
        <f t="shared" si="3"/>
        <v>5</v>
      </c>
      <c r="J18" s="66">
        <f t="shared" si="3"/>
        <v>31</v>
      </c>
      <c r="K18" s="69" t="s">
        <v>33</v>
      </c>
      <c r="L18" s="70" t="s">
        <v>33</v>
      </c>
      <c r="M18" s="70" t="s">
        <v>33</v>
      </c>
      <c r="N18" s="70" t="s">
        <v>33</v>
      </c>
      <c r="O18" s="43" t="s">
        <v>25</v>
      </c>
      <c r="P18" s="44"/>
    </row>
    <row r="19" spans="1:16" s="7" customFormat="1" ht="18" customHeight="1">
      <c r="A19" s="42"/>
      <c r="B19" s="49" t="s">
        <v>62</v>
      </c>
      <c r="C19" s="32"/>
      <c r="D19" s="35"/>
      <c r="E19" s="65">
        <f>SUM(G19,I19,K19)</f>
        <v>4</v>
      </c>
      <c r="F19" s="65">
        <f>SUM(H19,J19,L19)</f>
        <v>13</v>
      </c>
      <c r="G19" s="58" t="s">
        <v>33</v>
      </c>
      <c r="H19" s="58">
        <v>1</v>
      </c>
      <c r="I19" s="58">
        <v>4</v>
      </c>
      <c r="J19" s="58">
        <v>12</v>
      </c>
      <c r="K19" s="58" t="s">
        <v>33</v>
      </c>
      <c r="L19" s="57" t="s">
        <v>33</v>
      </c>
      <c r="M19" s="57" t="s">
        <v>33</v>
      </c>
      <c r="N19" s="57" t="s">
        <v>33</v>
      </c>
      <c r="O19" s="63"/>
      <c r="P19" s="64" t="s">
        <v>63</v>
      </c>
    </row>
    <row r="20" spans="1:16" s="7" customFormat="1" ht="18" customHeight="1">
      <c r="A20" s="42"/>
      <c r="B20" s="49" t="s">
        <v>64</v>
      </c>
      <c r="C20" s="32"/>
      <c r="D20" s="35"/>
      <c r="E20" s="65">
        <f>SUM(G20,I20,K20)</f>
        <v>2</v>
      </c>
      <c r="F20" s="65">
        <f>SUM(H20,J20,L20)</f>
        <v>19</v>
      </c>
      <c r="G20" s="58">
        <v>1</v>
      </c>
      <c r="H20" s="58" t="s">
        <v>33</v>
      </c>
      <c r="I20" s="58">
        <v>1</v>
      </c>
      <c r="J20" s="58">
        <v>19</v>
      </c>
      <c r="K20" s="58" t="s">
        <v>33</v>
      </c>
      <c r="L20" s="57" t="s">
        <v>33</v>
      </c>
      <c r="M20" s="57" t="s">
        <v>33</v>
      </c>
      <c r="N20" s="57" t="s">
        <v>33</v>
      </c>
      <c r="O20" s="63"/>
      <c r="P20" s="64" t="s">
        <v>65</v>
      </c>
    </row>
    <row r="21" spans="1:16" s="7" customFormat="1" ht="18" customHeight="1">
      <c r="A21" s="45" t="s">
        <v>10</v>
      </c>
      <c r="B21" s="6"/>
      <c r="C21" s="6"/>
      <c r="D21" s="16"/>
      <c r="E21" s="68">
        <f>SUM(E22:E25)</f>
        <v>228</v>
      </c>
      <c r="F21" s="68">
        <f t="shared" ref="F21:L21" si="4">SUM(F22:F25)</f>
        <v>335</v>
      </c>
      <c r="G21" s="68">
        <f t="shared" si="4"/>
        <v>205</v>
      </c>
      <c r="H21" s="68">
        <f t="shared" si="4"/>
        <v>282</v>
      </c>
      <c r="I21" s="68">
        <f t="shared" si="4"/>
        <v>21</v>
      </c>
      <c r="J21" s="68">
        <f t="shared" si="4"/>
        <v>40</v>
      </c>
      <c r="K21" s="68">
        <f t="shared" si="4"/>
        <v>2</v>
      </c>
      <c r="L21" s="68">
        <f t="shared" si="4"/>
        <v>13</v>
      </c>
      <c r="M21" s="70" t="s">
        <v>33</v>
      </c>
      <c r="N21" s="70" t="s">
        <v>33</v>
      </c>
      <c r="O21" s="15" t="s">
        <v>26</v>
      </c>
    </row>
    <row r="22" spans="1:16" s="7" customFormat="1" ht="18" customHeight="1">
      <c r="A22" s="15"/>
      <c r="B22" s="53" t="s">
        <v>44</v>
      </c>
      <c r="C22" s="53"/>
      <c r="D22" s="54"/>
      <c r="E22" s="57">
        <f>SUM(G22,I22,K22)</f>
        <v>52</v>
      </c>
      <c r="F22" s="58">
        <f>SUM(H22,J22,L22)</f>
        <v>62</v>
      </c>
      <c r="G22" s="58">
        <v>44</v>
      </c>
      <c r="H22" s="58">
        <v>49</v>
      </c>
      <c r="I22" s="58">
        <v>8</v>
      </c>
      <c r="J22" s="58">
        <v>13</v>
      </c>
      <c r="K22" s="58" t="s">
        <v>33</v>
      </c>
      <c r="L22" s="57" t="s">
        <v>33</v>
      </c>
      <c r="M22" s="57" t="s">
        <v>33</v>
      </c>
      <c r="N22" s="57" t="s">
        <v>33</v>
      </c>
      <c r="O22" s="55"/>
      <c r="P22" s="56" t="s">
        <v>45</v>
      </c>
    </row>
    <row r="23" spans="1:16" s="7" customFormat="1" ht="18" customHeight="1">
      <c r="A23" s="6"/>
      <c r="B23" s="6" t="s">
        <v>36</v>
      </c>
      <c r="C23" s="6"/>
      <c r="D23" s="16"/>
      <c r="E23" s="57">
        <f t="shared" ref="E23:F25" si="5">SUM(G23,I23,K23,M23)</f>
        <v>30</v>
      </c>
      <c r="F23" s="58">
        <f t="shared" si="5"/>
        <v>26</v>
      </c>
      <c r="G23" s="58">
        <v>26</v>
      </c>
      <c r="H23" s="58">
        <v>23</v>
      </c>
      <c r="I23" s="58">
        <v>4</v>
      </c>
      <c r="J23" s="58">
        <v>3</v>
      </c>
      <c r="K23" s="58" t="s">
        <v>33</v>
      </c>
      <c r="L23" s="57" t="s">
        <v>33</v>
      </c>
      <c r="M23" s="57" t="s">
        <v>33</v>
      </c>
      <c r="N23" s="57" t="s">
        <v>33</v>
      </c>
      <c r="O23" s="6"/>
      <c r="P23" s="7" t="s">
        <v>40</v>
      </c>
    </row>
    <row r="24" spans="1:16" s="7" customFormat="1" ht="18" customHeight="1">
      <c r="A24" s="6"/>
      <c r="B24" s="6" t="s">
        <v>37</v>
      </c>
      <c r="C24" s="6"/>
      <c r="D24" s="16"/>
      <c r="E24" s="57">
        <f t="shared" si="5"/>
        <v>19</v>
      </c>
      <c r="F24" s="58">
        <f t="shared" si="5"/>
        <v>35</v>
      </c>
      <c r="G24" s="58">
        <v>10</v>
      </c>
      <c r="H24" s="58">
        <v>16</v>
      </c>
      <c r="I24" s="58">
        <v>9</v>
      </c>
      <c r="J24" s="58">
        <v>18</v>
      </c>
      <c r="K24" s="58" t="s">
        <v>33</v>
      </c>
      <c r="L24" s="57">
        <v>1</v>
      </c>
      <c r="M24" s="57" t="s">
        <v>33</v>
      </c>
      <c r="N24" s="57" t="s">
        <v>33</v>
      </c>
      <c r="O24" s="6"/>
      <c r="P24" s="7" t="s">
        <v>41</v>
      </c>
    </row>
    <row r="25" spans="1:16" s="7" customFormat="1" ht="18" customHeight="1">
      <c r="A25" s="6"/>
      <c r="B25" s="53" t="s">
        <v>38</v>
      </c>
      <c r="C25" s="53"/>
      <c r="D25" s="54"/>
      <c r="E25" s="57">
        <f t="shared" si="5"/>
        <v>127</v>
      </c>
      <c r="F25" s="58">
        <f t="shared" si="5"/>
        <v>212</v>
      </c>
      <c r="G25" s="58">
        <v>125</v>
      </c>
      <c r="H25" s="58">
        <v>194</v>
      </c>
      <c r="I25" s="58" t="s">
        <v>33</v>
      </c>
      <c r="J25" s="58">
        <v>6</v>
      </c>
      <c r="K25" s="58">
        <v>2</v>
      </c>
      <c r="L25" s="57">
        <v>12</v>
      </c>
      <c r="M25" s="57" t="s">
        <v>33</v>
      </c>
      <c r="N25" s="57" t="s">
        <v>33</v>
      </c>
      <c r="O25" s="53"/>
      <c r="P25" s="56" t="s">
        <v>42</v>
      </c>
    </row>
    <row r="26" spans="1:16" s="7" customFormat="1" ht="18" customHeight="1">
      <c r="A26" s="15" t="s">
        <v>11</v>
      </c>
      <c r="B26" s="15"/>
      <c r="C26" s="6"/>
      <c r="D26" s="16"/>
      <c r="E26" s="68">
        <f>SUM(E27)</f>
        <v>137</v>
      </c>
      <c r="F26" s="68">
        <f t="shared" ref="F26:J26" si="6">SUM(F27)</f>
        <v>52</v>
      </c>
      <c r="G26" s="68">
        <f t="shared" si="6"/>
        <v>131</v>
      </c>
      <c r="H26" s="68">
        <f t="shared" si="6"/>
        <v>41</v>
      </c>
      <c r="I26" s="68">
        <f t="shared" si="6"/>
        <v>6</v>
      </c>
      <c r="J26" s="68">
        <f t="shared" si="6"/>
        <v>11</v>
      </c>
      <c r="K26" s="69" t="s">
        <v>33</v>
      </c>
      <c r="L26" s="70" t="s">
        <v>33</v>
      </c>
      <c r="M26" s="70" t="s">
        <v>33</v>
      </c>
      <c r="N26" s="70" t="s">
        <v>33</v>
      </c>
      <c r="O26" s="15" t="s">
        <v>27</v>
      </c>
    </row>
    <row r="27" spans="1:16" s="7" customFormat="1" ht="18" customHeight="1">
      <c r="B27" s="6" t="s">
        <v>39</v>
      </c>
      <c r="C27" s="6"/>
      <c r="E27" s="57">
        <f>SUM(G27,I27)</f>
        <v>137</v>
      </c>
      <c r="F27" s="58">
        <f>SUM(H27,J27)</f>
        <v>52</v>
      </c>
      <c r="G27" s="58">
        <v>131</v>
      </c>
      <c r="H27" s="58">
        <v>41</v>
      </c>
      <c r="I27" s="58">
        <v>6</v>
      </c>
      <c r="J27" s="58">
        <v>11</v>
      </c>
      <c r="K27" s="58" t="s">
        <v>33</v>
      </c>
      <c r="L27" s="57" t="s">
        <v>33</v>
      </c>
      <c r="M27" s="57" t="s">
        <v>33</v>
      </c>
      <c r="N27" s="57" t="s">
        <v>33</v>
      </c>
      <c r="P27" s="7" t="s">
        <v>43</v>
      </c>
    </row>
    <row r="28" spans="1:16" s="7" customFormat="1" ht="3" customHeight="1">
      <c r="A28" s="13"/>
      <c r="B28" s="13"/>
      <c r="C28" s="13"/>
      <c r="D28" s="13"/>
      <c r="E28" s="36"/>
      <c r="F28" s="18"/>
      <c r="G28" s="18"/>
      <c r="H28" s="17"/>
      <c r="I28" s="17"/>
      <c r="J28" s="17"/>
      <c r="K28" s="18"/>
      <c r="L28" s="19"/>
      <c r="M28" s="18"/>
      <c r="N28" s="9"/>
      <c r="O28" s="37"/>
      <c r="P28" s="37"/>
    </row>
    <row r="29" spans="1:16" s="7" customFormat="1" ht="3" customHeight="1">
      <c r="A29" s="6"/>
      <c r="B29" s="6"/>
      <c r="C29" s="6"/>
      <c r="D29" s="6"/>
      <c r="E29" s="38"/>
      <c r="F29" s="6"/>
      <c r="G29" s="6"/>
      <c r="H29" s="6"/>
      <c r="I29" s="6"/>
      <c r="J29" s="6"/>
      <c r="K29" s="6"/>
      <c r="L29" s="6"/>
      <c r="M29" s="6"/>
      <c r="N29" s="8"/>
      <c r="O29" s="10"/>
      <c r="P29" s="10"/>
    </row>
    <row r="30" spans="1:16" s="7" customFormat="1" ht="17.25">
      <c r="A30" s="6"/>
      <c r="B30" s="39" t="s">
        <v>54</v>
      </c>
      <c r="C30" s="46" t="s">
        <v>55</v>
      </c>
      <c r="H30" s="47" t="s">
        <v>35</v>
      </c>
      <c r="I30" s="46" t="s">
        <v>58</v>
      </c>
      <c r="N30" s="6"/>
      <c r="O30" s="6"/>
      <c r="P30" s="6"/>
    </row>
    <row r="31" spans="1:16" s="7" customFormat="1" ht="17.25">
      <c r="B31" s="5" t="s">
        <v>34</v>
      </c>
      <c r="C31" s="7" t="s">
        <v>56</v>
      </c>
      <c r="H31" s="7" t="s">
        <v>57</v>
      </c>
      <c r="I31" s="7" t="s">
        <v>59</v>
      </c>
      <c r="N31" s="6"/>
      <c r="O31" s="6"/>
      <c r="P31" s="6"/>
    </row>
  </sheetData>
  <mergeCells count="22">
    <mergeCell ref="O17:P17"/>
    <mergeCell ref="O11:P11"/>
    <mergeCell ref="O4:P9"/>
    <mergeCell ref="G4:N4"/>
    <mergeCell ref="M5:N5"/>
    <mergeCell ref="M7:N7"/>
    <mergeCell ref="O12:P12"/>
    <mergeCell ref="G7:H7"/>
    <mergeCell ref="K7:L7"/>
    <mergeCell ref="G5:H5"/>
    <mergeCell ref="M6:N6"/>
    <mergeCell ref="A11:D11"/>
    <mergeCell ref="A4:D9"/>
    <mergeCell ref="E7:F7"/>
    <mergeCell ref="E4:F4"/>
    <mergeCell ref="K5:L5"/>
    <mergeCell ref="I7:J7"/>
    <mergeCell ref="I6:J6"/>
    <mergeCell ref="G6:H6"/>
    <mergeCell ref="E6:F6"/>
    <mergeCell ref="K6:L6"/>
    <mergeCell ref="I5:J5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2017-09-09T02:51:36Z</cp:lastPrinted>
  <dcterms:created xsi:type="dcterms:W3CDTF">1997-06-13T10:07:54Z</dcterms:created>
  <dcterms:modified xsi:type="dcterms:W3CDTF">2017-09-29T14:50:09Z</dcterms:modified>
</cp:coreProperties>
</file>