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SOSATUN0A74\Aea_Drive\22นิสารัตน์\สรง.ไตรมาส4 64\ตารางQ464\"/>
    </mc:Choice>
  </mc:AlternateContent>
  <bookViews>
    <workbookView xWindow="0" yWindow="0" windowWidth="19200" windowHeight="11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D13" i="1"/>
  <c r="C13" i="1"/>
  <c r="B12" i="1"/>
  <c r="B11" i="1"/>
  <c r="B10" i="1"/>
  <c r="D9" i="1"/>
  <c r="C9" i="1"/>
  <c r="B8" i="1"/>
  <c r="B7" i="1"/>
  <c r="B6" i="1"/>
  <c r="B5" i="1"/>
  <c r="D4" i="1" l="1"/>
  <c r="D35" i="1" s="1"/>
  <c r="B9" i="1"/>
  <c r="D24" i="1"/>
  <c r="D34" i="1"/>
  <c r="D25" i="1"/>
  <c r="D33" i="1"/>
  <c r="C4" i="1"/>
  <c r="B13" i="1"/>
  <c r="B4" i="1" s="1"/>
  <c r="D29" i="1" l="1"/>
  <c r="D28" i="1"/>
  <c r="D27" i="1"/>
  <c r="D26" i="1"/>
  <c r="D31" i="1"/>
  <c r="B25" i="1"/>
  <c r="B22" i="1"/>
  <c r="B23" i="1"/>
  <c r="B34" i="1"/>
  <c r="B31" i="1"/>
  <c r="B29" i="1"/>
  <c r="B27" i="1"/>
  <c r="B26" i="1"/>
  <c r="B24" i="1"/>
  <c r="B35" i="1"/>
  <c r="B32" i="1"/>
  <c r="B30" i="1"/>
  <c r="C34" i="1"/>
  <c r="C31" i="1"/>
  <c r="C27" i="1"/>
  <c r="C33" i="1"/>
  <c r="C30" i="1"/>
  <c r="C23" i="1"/>
  <c r="C35" i="1"/>
  <c r="C32" i="1"/>
  <c r="C28" i="1"/>
  <c r="C24" i="1"/>
  <c r="C29" i="1"/>
  <c r="C25" i="1"/>
  <c r="C22" i="1"/>
  <c r="C26" i="1"/>
  <c r="D20" i="1" l="1"/>
  <c r="C20" i="1"/>
  <c r="B20" i="1"/>
</calcChain>
</file>

<file path=xl/sharedStrings.xml><?xml version="1.0" encoding="utf-8"?>
<sst xmlns="http://schemas.openxmlformats.org/spreadsheetml/2006/main" count="37" uniqueCount="22">
  <si>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</si>
  <si>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</si>
  <si>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</si>
  <si>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</si>
  <si>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</si>
  <si>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</si>
  <si>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</si>
  <si>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</si>
  <si>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</si>
  <si>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</si>
  <si>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</si>
  <si>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</si>
  <si>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</si>
  <si>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</si>
  <si>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</si>
  <si>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</si>
  <si>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</si>
  <si>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</si>
  <si>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</si>
  <si>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</si>
  <si>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</si>
  <si>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 พ.ศ. 2564 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</si>
</sst>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  <numFmt numFmtId="190" formatCode="_-* #,##0.0_-;\-* #,##0.0_-;_-* &quot;-&quot;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187" fontId="4" fillId="0" borderId="0" xfId="0" applyNumberFormat="1" applyFont="1" applyBorder="1" applyAlignment="1" applyProtection="1">
      <alignment horizontal="left" vertical="center"/>
    </xf>
    <xf numFmtId="43" fontId="4" fillId="0" borderId="0" xfId="1" applyFont="1" applyAlignment="1">
      <alignment horizontal="right" vertical="center"/>
    </xf>
    <xf numFmtId="41" fontId="5" fillId="0" borderId="0" xfId="1" applyNumberFormat="1" applyFont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188" fontId="4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89" fontId="2" fillId="0" borderId="0" xfId="0" applyNumberFormat="1" applyFont="1" applyBorder="1" applyAlignment="1">
      <alignment horizontal="right" vertical="center"/>
    </xf>
    <xf numFmtId="190" fontId="4" fillId="0" borderId="0" xfId="1" applyNumberFormat="1" applyFont="1" applyFill="1" applyBorder="1" applyAlignment="1">
      <alignment horizontal="right"/>
    </xf>
    <xf numFmtId="0" fontId="4" fillId="0" borderId="1" xfId="0" applyFont="1" applyBorder="1" applyAlignment="1" applyProtection="1">
      <alignment horizontal="left" vertical="center"/>
    </xf>
    <xf numFmtId="190" fontId="4" fillId="0" borderId="1" xfId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3" workbookViewId="0">
      <selection activeCell="B27" sqref="B27"/>
    </sheetView>
  </sheetViews>
  <sheetFormatPr defaultRowHeight="14.25" x14ac:dyDescent="0.2"/>
  <cols>
    <col min="1" max="1" width="28.125" customWidth="1"/>
    <col min="2" max="3" width="16.375" customWidth="1"/>
    <col min="4" max="4" width="18" customWidth="1"/>
  </cols>
  <sheetData>
    <row r="1" spans="1:4" ht="18.75" x14ac:dyDescent="0.3">
      <c r="A1" s="26" t="s">
        <v>21</v>
      </c>
      <c r="B1" s="26"/>
      <c r="C1" s="26"/>
      <c r="D1" s="26"/>
    </row>
    <row r="2" spans="1:4" ht="18.75" x14ac:dyDescent="0.2">
      <c r="A2" s="1" t="s">
        <v>0</v>
      </c>
      <c r="B2" s="2" t="s">
        <v>1</v>
      </c>
      <c r="C2" s="2" t="s">
        <v>2</v>
      </c>
      <c r="D2" s="2" t="s">
        <v>3</v>
      </c>
    </row>
    <row r="3" spans="1:4" ht="18.75" x14ac:dyDescent="0.3">
      <c r="A3" s="3"/>
      <c r="B3" s="27" t="s">
        <v>4</v>
      </c>
      <c r="C3" s="27"/>
      <c r="D3" s="27"/>
    </row>
    <row r="4" spans="1:4" ht="18.75" x14ac:dyDescent="0.2">
      <c r="A4" s="4" t="s">
        <v>5</v>
      </c>
      <c r="B4" s="5">
        <f>SUM(B5:B9,B13,B17:B18)</f>
        <v>146059</v>
      </c>
      <c r="C4" s="5">
        <f>SUM(C5:C9,C13,C17:C18)</f>
        <v>84444</v>
      </c>
      <c r="D4" s="5">
        <f>SUM(D5:D9,D13,D17:D18)</f>
        <v>61615</v>
      </c>
    </row>
    <row r="5" spans="1:4" ht="18.75" x14ac:dyDescent="0.2">
      <c r="A5" s="6" t="s">
        <v>6</v>
      </c>
      <c r="B5" s="7">
        <f>C5+D5</f>
        <v>2540</v>
      </c>
      <c r="C5" s="7">
        <v>1333</v>
      </c>
      <c r="D5" s="7">
        <v>1207</v>
      </c>
    </row>
    <row r="6" spans="1:4" ht="18.75" x14ac:dyDescent="0.3">
      <c r="A6" s="8" t="s">
        <v>7</v>
      </c>
      <c r="B6" s="7">
        <f>SUM(C6:D6)</f>
        <v>18748</v>
      </c>
      <c r="C6" s="7">
        <v>11234</v>
      </c>
      <c r="D6" s="7">
        <v>7514</v>
      </c>
    </row>
    <row r="7" spans="1:4" ht="18.75" x14ac:dyDescent="0.2">
      <c r="A7" s="9" t="s">
        <v>8</v>
      </c>
      <c r="B7" s="7">
        <f>SUM(C7:D7)</f>
        <v>37040</v>
      </c>
      <c r="C7" s="7">
        <v>24633</v>
      </c>
      <c r="D7" s="7">
        <v>12407</v>
      </c>
    </row>
    <row r="8" spans="1:4" ht="18.75" x14ac:dyDescent="0.2">
      <c r="A8" s="9" t="s">
        <v>9</v>
      </c>
      <c r="B8" s="7">
        <f>SUM(C8:D8)</f>
        <v>24875</v>
      </c>
      <c r="C8" s="10">
        <v>15917</v>
      </c>
      <c r="D8" s="7">
        <v>8958</v>
      </c>
    </row>
    <row r="9" spans="1:4" ht="18.75" x14ac:dyDescent="0.3">
      <c r="A9" s="8" t="s">
        <v>10</v>
      </c>
      <c r="B9" s="7">
        <f>SUM(B10:B12)</f>
        <v>31189</v>
      </c>
      <c r="C9" s="7">
        <f>C10+C11+C12</f>
        <v>18881</v>
      </c>
      <c r="D9" s="7">
        <f>D10+D11+D12</f>
        <v>12308</v>
      </c>
    </row>
    <row r="10" spans="1:4" ht="18.75" x14ac:dyDescent="0.3">
      <c r="A10" s="11" t="s">
        <v>11</v>
      </c>
      <c r="B10" s="7">
        <f t="shared" ref="B10:B18" si="0">SUM(C10:D10)</f>
        <v>25870</v>
      </c>
      <c r="C10" s="12">
        <v>15325</v>
      </c>
      <c r="D10" s="12">
        <v>10545</v>
      </c>
    </row>
    <row r="11" spans="1:4" ht="18.75" x14ac:dyDescent="0.3">
      <c r="A11" s="11" t="s">
        <v>12</v>
      </c>
      <c r="B11" s="7">
        <f t="shared" si="0"/>
        <v>5319</v>
      </c>
      <c r="C11" s="12">
        <v>3556</v>
      </c>
      <c r="D11" s="12">
        <v>1763</v>
      </c>
    </row>
    <row r="12" spans="1:4" ht="18.75" x14ac:dyDescent="0.2">
      <c r="A12" s="13" t="s">
        <v>13</v>
      </c>
      <c r="B12" s="14">
        <f t="shared" si="0"/>
        <v>0</v>
      </c>
      <c r="C12" s="15">
        <v>0</v>
      </c>
      <c r="D12" s="16">
        <v>0</v>
      </c>
    </row>
    <row r="13" spans="1:4" ht="18.75" x14ac:dyDescent="0.3">
      <c r="A13" s="8" t="s">
        <v>14</v>
      </c>
      <c r="B13" s="7">
        <f>SUM(B14:B16)</f>
        <v>31667</v>
      </c>
      <c r="C13" s="7">
        <f>SUM(C14:C16)</f>
        <v>12446</v>
      </c>
      <c r="D13" s="7">
        <f>SUM(D14:D16)</f>
        <v>19221</v>
      </c>
    </row>
    <row r="14" spans="1:4" ht="18.75" x14ac:dyDescent="0.2">
      <c r="A14" s="13" t="s">
        <v>15</v>
      </c>
      <c r="B14" s="7">
        <f t="shared" si="0"/>
        <v>20624</v>
      </c>
      <c r="C14" s="7">
        <v>6786</v>
      </c>
      <c r="D14" s="7">
        <v>13838</v>
      </c>
    </row>
    <row r="15" spans="1:4" ht="18.75" x14ac:dyDescent="0.2">
      <c r="A15" s="13" t="s">
        <v>16</v>
      </c>
      <c r="B15" s="7">
        <f t="shared" si="0"/>
        <v>8054</v>
      </c>
      <c r="C15" s="7">
        <v>4871</v>
      </c>
      <c r="D15" s="7">
        <v>3183</v>
      </c>
    </row>
    <row r="16" spans="1:4" ht="18.75" x14ac:dyDescent="0.2">
      <c r="A16" s="13" t="s">
        <v>17</v>
      </c>
      <c r="B16" s="7">
        <f t="shared" si="0"/>
        <v>2989</v>
      </c>
      <c r="C16" s="7">
        <v>789</v>
      </c>
      <c r="D16" s="7">
        <v>2200</v>
      </c>
    </row>
    <row r="17" spans="1:4" ht="18.75" x14ac:dyDescent="0.2">
      <c r="A17" s="11" t="s">
        <v>18</v>
      </c>
      <c r="B17" s="17">
        <f t="shared" si="0"/>
        <v>0</v>
      </c>
      <c r="C17" s="16"/>
      <c r="D17" s="18">
        <v>0</v>
      </c>
    </row>
    <row r="18" spans="1:4" ht="18.75" x14ac:dyDescent="0.2">
      <c r="A18" s="11" t="s">
        <v>19</v>
      </c>
      <c r="B18" s="14">
        <f t="shared" si="0"/>
        <v>0</v>
      </c>
      <c r="C18" s="18">
        <v>0</v>
      </c>
      <c r="D18" s="18">
        <v>0</v>
      </c>
    </row>
    <row r="19" spans="1:4" ht="18.75" x14ac:dyDescent="0.3">
      <c r="A19" s="8"/>
      <c r="B19" s="28" t="s">
        <v>20</v>
      </c>
      <c r="C19" s="28"/>
      <c r="D19" s="28"/>
    </row>
    <row r="20" spans="1:4" ht="18.75" x14ac:dyDescent="0.2">
      <c r="A20" s="19" t="s">
        <v>5</v>
      </c>
      <c r="B20" s="20">
        <f>B22+B23+B24+B25+B26+B30+B34+B35</f>
        <v>100</v>
      </c>
      <c r="C20" s="20">
        <f>C22+C23+C24+C25+C26+C30+C34+C35</f>
        <v>100</v>
      </c>
      <c r="D20" s="29">
        <f>D22+D23+D24+D25+D26+D30+D34+D35</f>
        <v>100.05065325002028</v>
      </c>
    </row>
    <row r="21" spans="1:4" ht="18.75" x14ac:dyDescent="0.2">
      <c r="A21" s="19"/>
      <c r="B21" s="20"/>
      <c r="C21" s="20"/>
      <c r="D21" s="20"/>
    </row>
    <row r="22" spans="1:4" ht="18.75" x14ac:dyDescent="0.3">
      <c r="A22" s="6" t="s">
        <v>6</v>
      </c>
      <c r="B22" s="21">
        <f>B5/B4*100</f>
        <v>1.7390232714177147</v>
      </c>
      <c r="C22" s="21">
        <f>C5/C4*100</f>
        <v>1.57856093979442</v>
      </c>
      <c r="D22" s="21">
        <v>1.9</v>
      </c>
    </row>
    <row r="23" spans="1:4" ht="18.75" x14ac:dyDescent="0.3">
      <c r="A23" s="8" t="s">
        <v>7</v>
      </c>
      <c r="B23" s="21">
        <f>B6/B4*100</f>
        <v>12.835908776590282</v>
      </c>
      <c r="C23" s="21">
        <f>C6/C4*100</f>
        <v>13.303491071005638</v>
      </c>
      <c r="D23" s="21">
        <v>12.2</v>
      </c>
    </row>
    <row r="24" spans="1:4" ht="18.75" x14ac:dyDescent="0.3">
      <c r="A24" s="9" t="s">
        <v>8</v>
      </c>
      <c r="B24" s="21">
        <f>B7/B4*100</f>
        <v>25.359614950122893</v>
      </c>
      <c r="C24" s="21">
        <f>C7/C4*100</f>
        <v>29.17081142532329</v>
      </c>
      <c r="D24" s="21">
        <f>D7/D4*100</f>
        <v>20.136330439016472</v>
      </c>
    </row>
    <row r="25" spans="1:4" ht="18.75" x14ac:dyDescent="0.3">
      <c r="A25" s="9" t="s">
        <v>9</v>
      </c>
      <c r="B25" s="21">
        <f>B8/B4*100</f>
        <v>17.030788927762071</v>
      </c>
      <c r="C25" s="21">
        <f>C8/C4*100</f>
        <v>18.84917815356923</v>
      </c>
      <c r="D25" s="21">
        <f>D8/D4*100</f>
        <v>14.538667532256754</v>
      </c>
    </row>
    <row r="26" spans="1:4" ht="18.75" x14ac:dyDescent="0.3">
      <c r="A26" s="8" t="s">
        <v>10</v>
      </c>
      <c r="B26" s="21">
        <f>B9/B4*100</f>
        <v>21.353699532380752</v>
      </c>
      <c r="C26" s="21">
        <f>C9/C4*100</f>
        <v>22.35919662735067</v>
      </c>
      <c r="D26" s="21">
        <f>D9/D4*100</f>
        <v>19.975655278747059</v>
      </c>
    </row>
    <row r="27" spans="1:4" ht="18.75" x14ac:dyDescent="0.3">
      <c r="A27" s="11" t="s">
        <v>11</v>
      </c>
      <c r="B27" s="21">
        <f>B10/B4*100</f>
        <v>17.71202048487255</v>
      </c>
      <c r="C27" s="21">
        <f>C10/C4*100</f>
        <v>18.14812183222017</v>
      </c>
      <c r="D27" s="21">
        <f>D10/D4*100</f>
        <v>17.114339040817981</v>
      </c>
    </row>
    <row r="28" spans="1:4" ht="18.75" x14ac:dyDescent="0.3">
      <c r="A28" s="11" t="s">
        <v>12</v>
      </c>
      <c r="B28" s="21">
        <v>3.7</v>
      </c>
      <c r="C28" s="21">
        <f>C11/C4*100</f>
        <v>4.2110747951305001</v>
      </c>
      <c r="D28" s="21">
        <f>D11/D4*100</f>
        <v>2.8613162379290755</v>
      </c>
    </row>
    <row r="29" spans="1:4" ht="18.75" x14ac:dyDescent="0.3">
      <c r="A29" s="13" t="s">
        <v>13</v>
      </c>
      <c r="B29" s="21">
        <f>B12/B4*100</f>
        <v>0</v>
      </c>
      <c r="C29" s="21">
        <f>C12/C4*100</f>
        <v>0</v>
      </c>
      <c r="D29" s="21">
        <f>D12/D4*100</f>
        <v>0</v>
      </c>
    </row>
    <row r="30" spans="1:4" ht="18.75" x14ac:dyDescent="0.3">
      <c r="A30" s="8" t="s">
        <v>14</v>
      </c>
      <c r="B30" s="21">
        <f>B13/B4*100</f>
        <v>21.68096454172629</v>
      </c>
      <c r="C30" s="21">
        <f>C13/C4*100</f>
        <v>14.738761782956752</v>
      </c>
      <c r="D30" s="21">
        <v>31.3</v>
      </c>
    </row>
    <row r="31" spans="1:4" ht="18.75" x14ac:dyDescent="0.3">
      <c r="A31" s="13" t="s">
        <v>15</v>
      </c>
      <c r="B31" s="21">
        <f>B14/B4*100</f>
        <v>14.120321240046829</v>
      </c>
      <c r="C31" s="21">
        <f>C14/C4*100</f>
        <v>8.0360949268154034</v>
      </c>
      <c r="D31" s="21">
        <f>D14/D4*100</f>
        <v>22.458816846547109</v>
      </c>
    </row>
    <row r="32" spans="1:4" ht="18.75" x14ac:dyDescent="0.3">
      <c r="A32" s="13" t="s">
        <v>16</v>
      </c>
      <c r="B32" s="21">
        <f>B15/B4*100</f>
        <v>5.5142100110229428</v>
      </c>
      <c r="C32" s="21">
        <f>C15/C4*100</f>
        <v>5.7683198332622805</v>
      </c>
      <c r="D32" s="21">
        <v>5.2</v>
      </c>
    </row>
    <row r="33" spans="1:4" ht="18.75" x14ac:dyDescent="0.3">
      <c r="A33" s="13" t="s">
        <v>17</v>
      </c>
      <c r="B33" s="21">
        <v>2.1</v>
      </c>
      <c r="C33" s="21">
        <f>C16/C4*100</f>
        <v>0.9343470228790679</v>
      </c>
      <c r="D33" s="21">
        <f>D16/D4*100</f>
        <v>3.5705591170981092</v>
      </c>
    </row>
    <row r="34" spans="1:4" ht="18.75" x14ac:dyDescent="0.3">
      <c r="A34" s="11" t="s">
        <v>18</v>
      </c>
      <c r="B34" s="21">
        <f>B17/B4*100</f>
        <v>0</v>
      </c>
      <c r="C34" s="21">
        <f>C17/C4*100</f>
        <v>0</v>
      </c>
      <c r="D34" s="21">
        <f>D17/D4*100</f>
        <v>0</v>
      </c>
    </row>
    <row r="35" spans="1:4" ht="18.75" x14ac:dyDescent="0.3">
      <c r="A35" s="22" t="s">
        <v>19</v>
      </c>
      <c r="B35" s="23">
        <f>B18/B4*100</f>
        <v>0</v>
      </c>
      <c r="C35" s="23">
        <f>C18/C4*100</f>
        <v>0</v>
      </c>
      <c r="D35" s="23">
        <f>D18/D4*100</f>
        <v>0</v>
      </c>
    </row>
    <row r="36" spans="1:4" ht="21" x14ac:dyDescent="0.35">
      <c r="A36" s="24"/>
      <c r="B36" s="25"/>
      <c r="C36" s="25"/>
      <c r="D36" s="25"/>
    </row>
  </sheetData>
  <mergeCells count="3">
    <mergeCell ref="A1:D1"/>
    <mergeCell ref="B3:D3"/>
    <mergeCell ref="B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dcterms:created xsi:type="dcterms:W3CDTF">2022-02-25T05:56:18Z</dcterms:created>
  <dcterms:modified xsi:type="dcterms:W3CDTF">2022-02-28T04:25:36Z</dcterms:modified>
</cp:coreProperties>
</file>