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<sst xmlns="http://schemas.openxmlformats.org/spreadsheetml/2006/main" count="39" uniqueCount="24">
  <si>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</si>
  <si>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</si>
  <si>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</si>
  <si>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</si>
  <si>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</si>
  <si>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</si>
  <si>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</si>
  <si>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</si>
  <si>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</si>
  <si>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</si>
  <si>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</si>
  <si>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</si>
  <si>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</si>
  <si>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</si>
  <si>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</si>
  <si>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</si>
  <si>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</si>
  <si>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</si>
  <si>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</si>
  <si>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</si>
  <si>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</si>
  <si>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5.3  สายวิชาการศึกษา</t>
  </si>
  <si>
    <t xml:space="preserve">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</si>
  <si>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 3 (กรกฎาคม - กันยายน)  2564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</si>
</sst>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#,###\-"/>
    <numFmt numFmtId="178" formatCode="0.0"/>
    <numFmt numFmtId="179" formatCode="_-* #,##0_-;\-* #,##0_-;_-* &quot;-&quot;??_-;_-@_-"/>
    <numFmt numFmtId="180" formatCode="\-"/>
    <numFmt numFmtId="181" formatCode="_-* #,##0;\-* #,##0;_-* &quot;-&quot;_-;_-@_-"/>
    <numFmt numFmtId="182" formatCode="_-* #,##0.0;\-* #,##0.0;_-* &quot;-&quot;_-;_-@_-"/>
  </numFmts>
  <fonts count="45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27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7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4" fillId="0" borderId="0" xfId="0" applyFont="1" applyBorder="1" applyAlignment="1" applyProtection="1">
      <alignment horizontal="left" vertical="center"/>
      <protection/>
    </xf>
    <xf numFmtId="176" fontId="44" fillId="0" borderId="0" xfId="0" applyNumberFormat="1" applyFont="1" applyBorder="1" applyAlignment="1" applyProtection="1">
      <alignment horizontal="left" vertical="center"/>
      <protection/>
    </xf>
    <xf numFmtId="177" fontId="44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3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zoomScaleSheetLayoutView="110" zoomScalePageLayoutView="0" workbookViewId="0" topLeftCell="A28">
      <selection activeCell="C15" sqref="C15"/>
    </sheetView>
  </sheetViews>
  <sheetFormatPr defaultColWidth="9.140625" defaultRowHeight="26.25" customHeight="1"/>
  <cols>
    <col min="1" max="1" width="36.28125" style="1" customWidth="1"/>
    <col min="2" max="4" width="19.2812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5" customHeight="1">
      <c r="E2" s="5"/>
    </row>
    <row r="3" spans="1:5" s="37" customFormat="1" ht="33" customHeight="1">
      <c r="A3" s="35" t="s">
        <v>1</v>
      </c>
      <c r="B3" s="36" t="s">
        <v>2</v>
      </c>
      <c r="C3" s="36" t="s">
        <v>3</v>
      </c>
      <c r="D3" s="36" t="s">
        <v>4</v>
      </c>
      <c r="E3" s="35"/>
    </row>
    <row r="4" spans="2:5" s="7" customFormat="1" ht="24" customHeight="1">
      <c r="B4" s="29"/>
      <c r="C4" s="30" t="s">
        <v>5</v>
      </c>
      <c r="D4" s="29"/>
      <c r="E4" s="8"/>
    </row>
    <row r="5" spans="1:6" s="13" customFormat="1" ht="21" customHeight="1">
      <c r="A5" s="9" t="s">
        <v>6</v>
      </c>
      <c r="B5" s="10">
        <f>+B6+B7+B8+B9+B10+B14+B18+B19</f>
        <v>366349.60000000003</v>
      </c>
      <c r="C5" s="10">
        <f>+C6+C7+C8+C9+C10+C14+C18+C19</f>
        <v>195461.33</v>
      </c>
      <c r="D5" s="10">
        <f>+D6+D7+D8+D9+D10+D14+D18+D19</f>
        <v>170888.27</v>
      </c>
      <c r="E5" s="11"/>
      <c r="F5" s="12"/>
    </row>
    <row r="6" spans="1:6" s="13" customFormat="1" ht="21" customHeight="1">
      <c r="A6" s="14" t="s">
        <v>7</v>
      </c>
      <c r="B6" s="15">
        <f>+C6+D6</f>
        <v>11807.05</v>
      </c>
      <c r="C6" s="43">
        <v>3350.7</v>
      </c>
      <c r="D6" s="43">
        <v>8456.35</v>
      </c>
      <c r="E6" s="16"/>
      <c r="F6" s="12"/>
    </row>
    <row r="7" spans="1:6" s="13" customFormat="1" ht="21" customHeight="1">
      <c r="A7" s="2" t="s">
        <v>8</v>
      </c>
      <c r="B7" s="15">
        <f aca="true" t="shared" si="0" ref="B7:B19">+C7+D7</f>
        <v>82886.91</v>
      </c>
      <c r="C7" s="43">
        <v>40021.33</v>
      </c>
      <c r="D7" s="43">
        <v>42865.58</v>
      </c>
      <c r="E7" s="16"/>
      <c r="F7" s="12"/>
    </row>
    <row r="8" spans="1:6" s="13" customFormat="1" ht="21" customHeight="1">
      <c r="A8" s="17" t="s">
        <v>9</v>
      </c>
      <c r="B8" s="15">
        <f t="shared" si="0"/>
        <v>91063.23</v>
      </c>
      <c r="C8" s="43">
        <v>54697.46</v>
      </c>
      <c r="D8" s="43">
        <v>36365.77</v>
      </c>
      <c r="E8" s="16"/>
      <c r="F8" s="12"/>
    </row>
    <row r="9" spans="1:6" s="13" customFormat="1" ht="21" customHeight="1">
      <c r="A9" s="17" t="s">
        <v>10</v>
      </c>
      <c r="B9" s="15">
        <f t="shared" si="0"/>
        <v>65083.74</v>
      </c>
      <c r="C9" s="43">
        <v>38087.34</v>
      </c>
      <c r="D9" s="43">
        <v>26996.4</v>
      </c>
      <c r="E9" s="16"/>
      <c r="F9" s="12"/>
    </row>
    <row r="10" spans="1:5" s="2" customFormat="1" ht="21" customHeight="1">
      <c r="A10" s="2" t="s">
        <v>11</v>
      </c>
      <c r="B10" s="15">
        <f>+B11+B12+B13</f>
        <v>53207.299999999996</v>
      </c>
      <c r="C10" s="15">
        <f>C11+C12</f>
        <v>31495.59</v>
      </c>
      <c r="D10" s="15">
        <f>D11+D12</f>
        <v>21711.71</v>
      </c>
      <c r="E10" s="19"/>
    </row>
    <row r="11" spans="1:6" s="2" customFormat="1" ht="21" customHeight="1">
      <c r="A11" s="31" t="s">
        <v>12</v>
      </c>
      <c r="B11" s="15">
        <f t="shared" si="0"/>
        <v>44110.24</v>
      </c>
      <c r="C11" s="43">
        <v>24209.8</v>
      </c>
      <c r="D11" s="43">
        <v>19900.44</v>
      </c>
      <c r="E11" s="19"/>
      <c r="F11" s="12"/>
    </row>
    <row r="12" spans="1:6" s="2" customFormat="1" ht="21" customHeight="1">
      <c r="A12" s="31" t="s">
        <v>13</v>
      </c>
      <c r="B12" s="15">
        <f t="shared" si="0"/>
        <v>9097.06</v>
      </c>
      <c r="C12" s="43">
        <v>7285.79</v>
      </c>
      <c r="D12" s="43">
        <v>1811.27</v>
      </c>
      <c r="F12" s="12"/>
    </row>
    <row r="13" spans="1:6" s="2" customFormat="1" ht="21" customHeight="1">
      <c r="A13" s="32" t="s">
        <v>21</v>
      </c>
      <c r="B13" s="33">
        <f>+C13+D13</f>
        <v>0</v>
      </c>
      <c r="C13" s="33">
        <v>0</v>
      </c>
      <c r="D13" s="33">
        <v>0</v>
      </c>
      <c r="E13" s="19"/>
      <c r="F13" s="12"/>
    </row>
    <row r="14" spans="1:6" s="2" customFormat="1" ht="21" customHeight="1">
      <c r="A14" s="2" t="s">
        <v>14</v>
      </c>
      <c r="B14" s="15">
        <f>+B15+B16+B17</f>
        <v>61486.840000000004</v>
      </c>
      <c r="C14" s="15">
        <f>C15+C17+C16</f>
        <v>27625.54</v>
      </c>
      <c r="D14" s="15">
        <f>D15+D17+D16</f>
        <v>33861.3</v>
      </c>
      <c r="E14" s="19"/>
      <c r="F14" s="19"/>
    </row>
    <row r="15" spans="1:6" s="13" customFormat="1" ht="21" customHeight="1">
      <c r="A15" s="32" t="s">
        <v>15</v>
      </c>
      <c r="B15" s="15">
        <f t="shared" si="0"/>
        <v>36585.8</v>
      </c>
      <c r="C15" s="43">
        <v>16193.65</v>
      </c>
      <c r="D15" s="43">
        <v>20392.15</v>
      </c>
      <c r="E15" s="11"/>
      <c r="F15" s="12"/>
    </row>
    <row r="16" spans="1:6" s="13" customFormat="1" ht="21" customHeight="1">
      <c r="A16" s="32" t="s">
        <v>16</v>
      </c>
      <c r="B16" s="15">
        <f t="shared" si="0"/>
        <v>17526.21</v>
      </c>
      <c r="C16" s="43">
        <v>9256.24</v>
      </c>
      <c r="D16" s="43">
        <v>8269.97</v>
      </c>
      <c r="E16" s="16"/>
      <c r="F16" s="12"/>
    </row>
    <row r="17" spans="1:6" s="13" customFormat="1" ht="21" customHeight="1">
      <c r="A17" s="32" t="s">
        <v>17</v>
      </c>
      <c r="B17" s="15">
        <f t="shared" si="0"/>
        <v>7374.83</v>
      </c>
      <c r="C17" s="43">
        <v>2175.65</v>
      </c>
      <c r="D17" s="43">
        <v>5199.18</v>
      </c>
      <c r="E17" s="16"/>
      <c r="F17" s="12"/>
    </row>
    <row r="18" spans="1:5" s="13" customFormat="1" ht="21" customHeight="1">
      <c r="A18" s="20" t="s">
        <v>18</v>
      </c>
      <c r="B18" s="33">
        <f>+C18+D18</f>
        <v>0</v>
      </c>
      <c r="C18" s="33">
        <v>0</v>
      </c>
      <c r="D18" s="33">
        <v>0</v>
      </c>
      <c r="E18" s="16"/>
    </row>
    <row r="19" spans="1:5" s="13" customFormat="1" ht="21" customHeight="1">
      <c r="A19" s="20" t="s">
        <v>19</v>
      </c>
      <c r="B19" s="15">
        <f t="shared" si="0"/>
        <v>814.53</v>
      </c>
      <c r="C19" s="43">
        <v>183.37</v>
      </c>
      <c r="D19" s="43">
        <v>631.16</v>
      </c>
      <c r="E19" s="16"/>
    </row>
    <row r="20" spans="2:5" s="2" customFormat="1" ht="33" customHeight="1">
      <c r="B20" s="42" t="s">
        <v>20</v>
      </c>
      <c r="C20" s="42"/>
      <c r="D20" s="42"/>
      <c r="E20" s="19"/>
    </row>
    <row r="21" spans="1:6" s="2" customFormat="1" ht="21" customHeight="1">
      <c r="A21" s="21" t="s">
        <v>6</v>
      </c>
      <c r="B21" s="22">
        <f>SUM(B22:B26)+B30+B34+B35</f>
        <v>99.99999999999999</v>
      </c>
      <c r="C21" s="22">
        <f>SUM(C22:C26)+C30+C34+C35</f>
        <v>100.00000000000001</v>
      </c>
      <c r="D21" s="22">
        <f>SUM(D22:D26)+D30+D34+D35</f>
        <v>100</v>
      </c>
      <c r="E21" s="19"/>
      <c r="F21" s="23"/>
    </row>
    <row r="22" spans="1:4" s="2" customFormat="1" ht="21" customHeight="1">
      <c r="A22" s="14" t="s">
        <v>7</v>
      </c>
      <c r="B22" s="24">
        <f aca="true" t="shared" si="1" ref="B22:D29">B6*100/B$5</f>
        <v>3.222891467603622</v>
      </c>
      <c r="C22" s="24">
        <f t="shared" si="1"/>
        <v>1.7142521234251298</v>
      </c>
      <c r="D22" s="24">
        <f t="shared" si="1"/>
        <v>4.948467206087346</v>
      </c>
    </row>
    <row r="23" spans="1:6" s="2" customFormat="1" ht="21" customHeight="1">
      <c r="A23" s="2" t="s">
        <v>8</v>
      </c>
      <c r="B23" s="24">
        <f t="shared" si="1"/>
        <v>22.62508543751651</v>
      </c>
      <c r="C23" s="24">
        <f t="shared" si="1"/>
        <v>20.47531857068608</v>
      </c>
      <c r="D23" s="24">
        <f t="shared" si="1"/>
        <v>25.08398031064391</v>
      </c>
      <c r="E23" s="19"/>
      <c r="F23" s="19"/>
    </row>
    <row r="24" spans="1:6" s="2" customFormat="1" ht="21" customHeight="1">
      <c r="A24" s="17" t="s">
        <v>9</v>
      </c>
      <c r="B24" s="24">
        <f t="shared" si="1"/>
        <v>24.85692082098629</v>
      </c>
      <c r="C24" s="24">
        <f t="shared" si="1"/>
        <v>27.98377561433763</v>
      </c>
      <c r="D24" s="24">
        <f t="shared" si="1"/>
        <v>21.28043662680885</v>
      </c>
      <c r="F24" s="18"/>
    </row>
    <row r="25" spans="1:6" s="2" customFormat="1" ht="21" customHeight="1">
      <c r="A25" s="17" t="s">
        <v>10</v>
      </c>
      <c r="B25" s="24">
        <f t="shared" si="1"/>
        <v>17.765473198278364</v>
      </c>
      <c r="C25" s="24">
        <f t="shared" si="1"/>
        <v>19.485869660254536</v>
      </c>
      <c r="D25" s="24">
        <f t="shared" si="1"/>
        <v>15.797690502689273</v>
      </c>
      <c r="F25" s="18"/>
    </row>
    <row r="26" spans="1:6" s="2" customFormat="1" ht="21" customHeight="1">
      <c r="A26" s="2" t="s">
        <v>11</v>
      </c>
      <c r="B26" s="24">
        <f t="shared" si="1"/>
        <v>14.52364080648648</v>
      </c>
      <c r="C26" s="24">
        <f t="shared" si="1"/>
        <v>16.113463466149547</v>
      </c>
      <c r="D26" s="24">
        <f t="shared" si="1"/>
        <v>12.705207911578718</v>
      </c>
      <c r="F26" s="18"/>
    </row>
    <row r="27" spans="1:4" s="2" customFormat="1" ht="21" customHeight="1">
      <c r="A27" s="31" t="s">
        <v>12</v>
      </c>
      <c r="B27" s="34">
        <f t="shared" si="1"/>
        <v>12.040477183542713</v>
      </c>
      <c r="C27" s="34">
        <f t="shared" si="1"/>
        <v>12.385979364818606</v>
      </c>
      <c r="D27" s="34">
        <f t="shared" si="1"/>
        <v>11.645293149728767</v>
      </c>
    </row>
    <row r="28" spans="1:4" s="2" customFormat="1" ht="21" customHeight="1">
      <c r="A28" s="31" t="s">
        <v>13</v>
      </c>
      <c r="B28" s="34">
        <f t="shared" si="1"/>
        <v>2.483163622943767</v>
      </c>
      <c r="C28" s="34">
        <f t="shared" si="1"/>
        <v>3.7274841013309388</v>
      </c>
      <c r="D28" s="34">
        <f t="shared" si="1"/>
        <v>1.0599147618499503</v>
      </c>
    </row>
    <row r="29" spans="1:4" s="2" customFormat="1" ht="21" customHeight="1">
      <c r="A29" s="32" t="s">
        <v>21</v>
      </c>
      <c r="B29" s="39">
        <f t="shared" si="1"/>
        <v>0</v>
      </c>
      <c r="C29" s="40">
        <f t="shared" si="1"/>
        <v>0</v>
      </c>
      <c r="D29" s="40">
        <f t="shared" si="1"/>
        <v>0</v>
      </c>
    </row>
    <row r="30" spans="1:4" s="2" customFormat="1" ht="21" customHeight="1">
      <c r="A30" s="2" t="s">
        <v>14</v>
      </c>
      <c r="B30" s="24">
        <f aca="true" t="shared" si="2" ref="B30:D34">B14*100/B$5</f>
        <v>16.783651462974163</v>
      </c>
      <c r="C30" s="24">
        <f t="shared" si="2"/>
        <v>14.13350661227978</v>
      </c>
      <c r="D30" s="24">
        <f t="shared" si="2"/>
        <v>19.814876702771937</v>
      </c>
    </row>
    <row r="31" spans="1:4" s="2" customFormat="1" ht="21" customHeight="1">
      <c r="A31" s="32" t="s">
        <v>15</v>
      </c>
      <c r="B31" s="34">
        <f t="shared" si="2"/>
        <v>9.986581123604338</v>
      </c>
      <c r="C31" s="34">
        <f t="shared" si="2"/>
        <v>8.284835675680709</v>
      </c>
      <c r="D31" s="34">
        <f t="shared" si="2"/>
        <v>11.93303086279708</v>
      </c>
    </row>
    <row r="32" spans="1:4" s="2" customFormat="1" ht="21" customHeight="1">
      <c r="A32" s="32" t="s">
        <v>16</v>
      </c>
      <c r="B32" s="34">
        <f t="shared" si="2"/>
        <v>4.78401232047203</v>
      </c>
      <c r="C32" s="34">
        <f t="shared" si="2"/>
        <v>4.735586317764235</v>
      </c>
      <c r="D32" s="34">
        <f t="shared" si="2"/>
        <v>4.839401791591664</v>
      </c>
    </row>
    <row r="33" spans="1:4" s="2" customFormat="1" ht="21" customHeight="1">
      <c r="A33" s="32" t="s">
        <v>17</v>
      </c>
      <c r="B33" s="34">
        <f t="shared" si="2"/>
        <v>2.013058018897796</v>
      </c>
      <c r="C33" s="34">
        <f t="shared" si="2"/>
        <v>1.1130846188348356</v>
      </c>
      <c r="D33" s="34">
        <f t="shared" si="2"/>
        <v>3.0424440483831923</v>
      </c>
    </row>
    <row r="34" spans="1:6" s="2" customFormat="1" ht="21" customHeight="1">
      <c r="A34" s="20" t="s">
        <v>18</v>
      </c>
      <c r="B34" s="40">
        <f t="shared" si="2"/>
        <v>0</v>
      </c>
      <c r="C34" s="40">
        <f t="shared" si="2"/>
        <v>0</v>
      </c>
      <c r="D34" s="40">
        <f t="shared" si="2"/>
        <v>0</v>
      </c>
      <c r="F34" s="4"/>
    </row>
    <row r="35" spans="1:6" s="2" customFormat="1" ht="21" customHeight="1" thickBot="1">
      <c r="A35" s="25" t="s">
        <v>19</v>
      </c>
      <c r="B35" s="26">
        <f>B19*100/B$5</f>
        <v>0.22233680615455836</v>
      </c>
      <c r="C35" s="41">
        <f>C19*100/C$5</f>
        <v>0.09381395286730118</v>
      </c>
      <c r="D35" s="26">
        <f>D19*100/D$5</f>
        <v>0.3693407394199731</v>
      </c>
      <c r="E35" s="27"/>
      <c r="F35" s="4"/>
    </row>
    <row r="36" ht="22.5" customHeight="1">
      <c r="A36" s="4"/>
    </row>
    <row r="37" s="2" customFormat="1" ht="24" customHeight="1">
      <c r="A37" s="28" t="s">
        <v>23</v>
      </c>
    </row>
    <row r="38" spans="1:6" ht="20.25" customHeight="1">
      <c r="A38" s="38" t="s">
        <v>22</v>
      </c>
      <c r="E38" s="6"/>
      <c r="F38" s="6"/>
    </row>
    <row r="39" spans="5:6" ht="26.25" customHeight="1">
      <c r="E39" s="6"/>
      <c r="F39" s="6"/>
    </row>
  </sheetData>
  <sheetProtection/>
  <mergeCells count="1">
    <mergeCell ref="B20:D20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2020-02-25T03:46:15Z</cp:lastPrinted>
  <dcterms:created xsi:type="dcterms:W3CDTF">2019-02-18T03:30:28Z</dcterms:created>
  <dcterms:modified xsi:type="dcterms:W3CDTF">2022-05-14T13:28:39Z</dcterms:modified>
  <cp:category/>
  <cp:version/>
  <cp:contentType/>
  <cp:contentStatus/>
</cp:coreProperties>
</file>