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4" sheetId="1" r:id="rId1"/>
  </sheets>
  <definedNames>
    <definedName name="_xlnm.Print_Titles" localSheetId="0">'T4'!$1:$3</definedName>
  </definedNames>
  <calcPr calcId="124519" fullCalcOnLoad="1"/>
</workbook>
</file>

<file path=xl/calcChain.xml><?xml version="1.0" encoding="utf-8"?>
<calcChain xmlns="http://schemas.openxmlformats.org/spreadsheetml/2006/main">
  <c r="K76" i="1"/>
  <c r="I76"/>
  <c r="G76"/>
  <c r="B76"/>
  <c r="C76" s="1"/>
  <c r="K74"/>
  <c r="I74"/>
  <c r="G74"/>
  <c r="E74"/>
  <c r="B74"/>
  <c r="C74" s="1"/>
  <c r="K73"/>
  <c r="I73"/>
  <c r="G73"/>
  <c r="E73"/>
  <c r="B73"/>
  <c r="C73" s="1"/>
  <c r="K72"/>
  <c r="I72"/>
  <c r="G72"/>
  <c r="E72"/>
  <c r="B72"/>
  <c r="C72" s="1"/>
  <c r="K71"/>
  <c r="I71"/>
  <c r="G71"/>
  <c r="E71"/>
  <c r="B71"/>
  <c r="C71" s="1"/>
  <c r="K70"/>
  <c r="I70"/>
  <c r="G70"/>
  <c r="E70"/>
  <c r="B70"/>
  <c r="C70" s="1"/>
  <c r="K69"/>
  <c r="I69"/>
  <c r="G69"/>
  <c r="E69"/>
  <c r="B69"/>
  <c r="C69" s="1"/>
  <c r="K68"/>
  <c r="I68"/>
  <c r="G68"/>
  <c r="E68"/>
  <c r="B68"/>
  <c r="C68" s="1"/>
  <c r="K67"/>
  <c r="I67"/>
  <c r="G67"/>
  <c r="E67"/>
  <c r="B67"/>
  <c r="C67" s="1"/>
  <c r="K66"/>
  <c r="I66"/>
  <c r="G66"/>
  <c r="E66"/>
  <c r="B66"/>
  <c r="C66" s="1"/>
  <c r="K65"/>
  <c r="I65"/>
  <c r="G65"/>
  <c r="E65"/>
  <c r="E53" s="1"/>
  <c r="B65"/>
  <c r="C65" s="1"/>
  <c r="E64"/>
  <c r="C64"/>
  <c r="B64"/>
  <c r="K63"/>
  <c r="I63"/>
  <c r="G63"/>
  <c r="E63"/>
  <c r="C63"/>
  <c r="B63"/>
  <c r="K62"/>
  <c r="I62"/>
  <c r="G62"/>
  <c r="E62"/>
  <c r="C62"/>
  <c r="B62"/>
  <c r="K61"/>
  <c r="I61"/>
  <c r="G61"/>
  <c r="E61"/>
  <c r="C61"/>
  <c r="B61"/>
  <c r="K60"/>
  <c r="I60"/>
  <c r="G60"/>
  <c r="E60"/>
  <c r="C60"/>
  <c r="B60"/>
  <c r="K59"/>
  <c r="I59"/>
  <c r="G59"/>
  <c r="E59"/>
  <c r="C59"/>
  <c r="B59"/>
  <c r="K58"/>
  <c r="E58"/>
  <c r="C58"/>
  <c r="B58"/>
  <c r="K57"/>
  <c r="I57"/>
  <c r="G57"/>
  <c r="E57"/>
  <c r="C57"/>
  <c r="B57"/>
  <c r="I56"/>
  <c r="I53" s="1"/>
  <c r="G56"/>
  <c r="C56"/>
  <c r="B56"/>
  <c r="K55"/>
  <c r="I55"/>
  <c r="G55"/>
  <c r="G53" s="1"/>
  <c r="E55"/>
  <c r="C55"/>
  <c r="B55"/>
  <c r="K53"/>
  <c r="B53"/>
  <c r="K52"/>
  <c r="I52"/>
  <c r="G52"/>
  <c r="E52"/>
  <c r="C52"/>
  <c r="B52"/>
  <c r="K50"/>
  <c r="I50"/>
  <c r="G50"/>
  <c r="B50"/>
  <c r="C50" s="1"/>
  <c r="K49"/>
  <c r="I49"/>
  <c r="G49"/>
  <c r="E49"/>
  <c r="B49"/>
  <c r="C49" s="1"/>
  <c r="K48"/>
  <c r="I48"/>
  <c r="G48"/>
  <c r="E48"/>
  <c r="B48"/>
  <c r="C48" s="1"/>
  <c r="K47"/>
  <c r="I47"/>
  <c r="G47"/>
  <c r="E47"/>
  <c r="B47"/>
  <c r="C47" s="1"/>
  <c r="K46"/>
  <c r="I46"/>
  <c r="G46"/>
  <c r="E46"/>
  <c r="B46"/>
  <c r="C46" s="1"/>
  <c r="K45"/>
  <c r="I45"/>
  <c r="G45"/>
  <c r="E45"/>
  <c r="B45"/>
  <c r="C45" s="1"/>
  <c r="K44"/>
  <c r="I44"/>
  <c r="G44"/>
  <c r="E44"/>
  <c r="B44"/>
  <c r="C44" s="1"/>
  <c r="K43"/>
  <c r="I43"/>
  <c r="G43"/>
  <c r="E43"/>
  <c r="B43"/>
  <c r="C43" s="1"/>
  <c r="K42"/>
  <c r="I42"/>
  <c r="G42"/>
  <c r="E42"/>
  <c r="B42"/>
  <c r="C42" s="1"/>
  <c r="K41"/>
  <c r="I41"/>
  <c r="G41"/>
  <c r="E41"/>
  <c r="E29" s="1"/>
  <c r="B41"/>
  <c r="C41" s="1"/>
  <c r="K40"/>
  <c r="I40"/>
  <c r="I29" s="1"/>
  <c r="G40"/>
  <c r="C40"/>
  <c r="B40"/>
  <c r="K39"/>
  <c r="I39"/>
  <c r="G39"/>
  <c r="E39"/>
  <c r="C39"/>
  <c r="B39"/>
  <c r="K38"/>
  <c r="I38"/>
  <c r="G38"/>
  <c r="E38"/>
  <c r="C38"/>
  <c r="B38"/>
  <c r="K37"/>
  <c r="I37"/>
  <c r="G37"/>
  <c r="E37"/>
  <c r="C37"/>
  <c r="B37"/>
  <c r="K36"/>
  <c r="I36"/>
  <c r="G36"/>
  <c r="E36"/>
  <c r="C36"/>
  <c r="B36"/>
  <c r="K35"/>
  <c r="I35"/>
  <c r="G35"/>
  <c r="E35"/>
  <c r="C35"/>
  <c r="B35"/>
  <c r="K34"/>
  <c r="I34"/>
  <c r="G34"/>
  <c r="E34"/>
  <c r="C34"/>
  <c r="B34"/>
  <c r="K33"/>
  <c r="I33"/>
  <c r="G33"/>
  <c r="E33"/>
  <c r="C33"/>
  <c r="B33"/>
  <c r="K32"/>
  <c r="I32"/>
  <c r="G32"/>
  <c r="E32"/>
  <c r="C32"/>
  <c r="B32"/>
  <c r="K31"/>
  <c r="K29" s="1"/>
  <c r="I31"/>
  <c r="G31"/>
  <c r="E31"/>
  <c r="C31"/>
  <c r="B31"/>
  <c r="G29"/>
  <c r="B29"/>
  <c r="K28"/>
  <c r="I28"/>
  <c r="G28"/>
  <c r="E28"/>
  <c r="C28"/>
  <c r="B28"/>
  <c r="K26"/>
  <c r="I26"/>
  <c r="G26"/>
  <c r="E26"/>
  <c r="C26"/>
  <c r="B26"/>
  <c r="K25"/>
  <c r="I25"/>
  <c r="G25"/>
  <c r="E25"/>
  <c r="C25"/>
  <c r="B25"/>
  <c r="K24"/>
  <c r="I24"/>
  <c r="G24"/>
  <c r="E24"/>
  <c r="C24"/>
  <c r="B24"/>
  <c r="K23"/>
  <c r="I23"/>
  <c r="G23"/>
  <c r="E23"/>
  <c r="C23"/>
  <c r="B23"/>
  <c r="K22"/>
  <c r="I22"/>
  <c r="G22"/>
  <c r="E22"/>
  <c r="C22"/>
  <c r="B22"/>
  <c r="K21"/>
  <c r="I21"/>
  <c r="G21"/>
  <c r="E21"/>
  <c r="C21"/>
  <c r="B21"/>
  <c r="K20"/>
  <c r="I20"/>
  <c r="G20"/>
  <c r="E20"/>
  <c r="C20"/>
  <c r="B20"/>
  <c r="K19"/>
  <c r="I19"/>
  <c r="G19"/>
  <c r="E19"/>
  <c r="C19"/>
  <c r="B19"/>
  <c r="K18"/>
  <c r="I18"/>
  <c r="G18"/>
  <c r="E18"/>
  <c r="C18"/>
  <c r="B18"/>
  <c r="K17"/>
  <c r="I17"/>
  <c r="G17"/>
  <c r="E17"/>
  <c r="C17"/>
  <c r="B17"/>
  <c r="K16"/>
  <c r="I16"/>
  <c r="G16"/>
  <c r="E16"/>
  <c r="C16"/>
  <c r="B16"/>
  <c r="K15"/>
  <c r="I15"/>
  <c r="G15"/>
  <c r="E15"/>
  <c r="C15"/>
  <c r="B15"/>
  <c r="K14"/>
  <c r="I14"/>
  <c r="G14"/>
  <c r="E14"/>
  <c r="C14"/>
  <c r="B14"/>
  <c r="K13"/>
  <c r="I13"/>
  <c r="G13"/>
  <c r="E13"/>
  <c r="C13"/>
  <c r="B13"/>
  <c r="K12"/>
  <c r="I12"/>
  <c r="G12"/>
  <c r="E12"/>
  <c r="C12"/>
  <c r="B12"/>
  <c r="K11"/>
  <c r="I11"/>
  <c r="G11"/>
  <c r="E11"/>
  <c r="C11"/>
  <c r="B11"/>
  <c r="K10"/>
  <c r="I10"/>
  <c r="G10"/>
  <c r="E10"/>
  <c r="C10"/>
  <c r="B10"/>
  <c r="K9"/>
  <c r="I9"/>
  <c r="G9"/>
  <c r="E9"/>
  <c r="C9"/>
  <c r="B9"/>
  <c r="K8"/>
  <c r="I8"/>
  <c r="G8"/>
  <c r="E8"/>
  <c r="C8"/>
  <c r="B8"/>
  <c r="K7"/>
  <c r="K5" s="1"/>
  <c r="I7"/>
  <c r="G7"/>
  <c r="E7"/>
  <c r="C7"/>
  <c r="C5" s="1"/>
  <c r="B7"/>
  <c r="I5"/>
  <c r="G5"/>
  <c r="E5"/>
  <c r="B5"/>
  <c r="C29" l="1"/>
  <c r="C53"/>
</calcChain>
</file>

<file path=xl/sharedStrings.xml><?xml version="1.0" encoding="utf-8"?>
<sst xmlns="http://schemas.openxmlformats.org/spreadsheetml/2006/main" count="106" uniqueCount="38">
  <si>
    <t>ตารางที่ 4 จำนวนและร้อยละของประชากรอายุ 15 ปีขึ้นไป ที่มีงานทำ จำแนกตามอุตสาหกรรม และเพศ เป็นรายไตรมาส พ.ศ. 2556</t>
  </si>
  <si>
    <t>อุตสาหกรรม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</si>
  <si>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</si>
  <si>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</si>
  <si>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</si>
  <si>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</si>
  <si>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</si>
  <si>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</si>
  <si>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</si>
  <si>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</si>
  <si>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เกษตรกรรม ล่าสัตว์</t>
  </si>
  <si>
    <t>2. การทำเหมืองแร่ เหมืองหิน</t>
  </si>
  <si>
    <t>3. การผลิต</t>
  </si>
  <si>
    <t>4. การไฟฟ้า 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</si>
  <si>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</si>
  <si>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</si>
  <si>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</si>
  <si>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</si>
  <si>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</si>
  <si>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</si>
  <si>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</si>
  <si>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</si>
  <si>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</si>
  <si>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</si>
  <si>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</si>
  <si>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</si>
  <si>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</si>
  <si>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</si>
  <si>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</si>
  <si>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</si>
  <si>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</si>
  <si>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-</t>
  </si>
  <si>
    <t xml:space="preserve">         -</t>
  </si>
  <si>
    <t>22. 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</si>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</sst>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187" formatCode="#,##0\ \ \ \ "/>
    <numFmt numFmtId="188" formatCode="_-* #,##0.00_-;\-* #,##0.00_-;_-* &quot;-&quot;??_-;_-@_-"/>
    <numFmt numFmtId="189" formatCode="_-* #,##0_-;\-* #,##0_-;_-* &quot;-&quot;??_-;_-@_-"/>
    <numFmt numFmtId="190" formatCode="#,##0.0"/>
  </numFmts>
  <fonts count="6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Border="1" applyAlignment="1"/>
    <xf numFmtId="187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9" fontId="2" fillId="0" borderId="4" xfId="1" applyNumberFormat="1" applyFont="1" applyBorder="1" applyAlignment="1">
      <alignment vertical="center"/>
    </xf>
    <xf numFmtId="190" fontId="2" fillId="0" borderId="3" xfId="0" applyNumberFormat="1" applyFont="1" applyBorder="1" applyAlignment="1">
      <alignment horizontal="right" vertical="center"/>
    </xf>
    <xf numFmtId="0" fontId="5" fillId="0" borderId="0" xfId="0" applyFont="1" applyAlignment="1"/>
    <xf numFmtId="189" fontId="2" fillId="0" borderId="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189" fontId="3" fillId="0" borderId="0" xfId="1" applyNumberFormat="1" applyFont="1" applyBorder="1" applyAlignment="1">
      <alignment vertical="center"/>
    </xf>
    <xf numFmtId="190" fontId="3" fillId="0" borderId="10" xfId="0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 vertical="center"/>
    </xf>
    <xf numFmtId="41" fontId="3" fillId="0" borderId="10" xfId="1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190" fontId="2" fillId="0" borderId="10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left" vertical="center"/>
    </xf>
    <xf numFmtId="187" fontId="2" fillId="0" borderId="6" xfId="0" applyNumberFormat="1" applyFont="1" applyFill="1" applyBorder="1" applyAlignment="1">
      <alignment horizontal="left" vertical="center"/>
    </xf>
    <xf numFmtId="187" fontId="2" fillId="0" borderId="7" xfId="0" applyNumberFormat="1" applyFont="1" applyFill="1" applyBorder="1" applyAlignment="1">
      <alignment horizontal="left" vertical="center"/>
    </xf>
    <xf numFmtId="187" fontId="2" fillId="0" borderId="8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9" fontId="3" fillId="0" borderId="0" xfId="0" applyNumberFormat="1" applyFont="1" applyFill="1" applyBorder="1" applyAlignment="1"/>
    <xf numFmtId="189" fontId="2" fillId="0" borderId="0" xfId="0" applyNumberFormat="1" applyFont="1" applyFill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187" fontId="4" fillId="0" borderId="0" xfId="0" applyNumberFormat="1" applyFont="1"/>
    <xf numFmtId="189" fontId="2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187" fontId="4" fillId="0" borderId="0" xfId="0" applyNumberFormat="1" applyFont="1" applyBorder="1"/>
    <xf numFmtId="0" fontId="4" fillId="0" borderId="0" xfId="0" applyFont="1" applyBorder="1"/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851535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0</xdr:colOff>
      <xdr:row>62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8515350" y="1645920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851535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851535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0</xdr:colOff>
      <xdr:row>62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8515350" y="1645920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8515350" y="16687800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3"/>
  <sheetViews>
    <sheetView tabSelected="1" workbookViewId="0">
      <selection activeCell="D40" sqref="D40:E40"/>
    </sheetView>
  </sheetViews>
  <sheetFormatPr defaultRowHeight="15"/>
  <cols>
    <col min="1" max="1" width="57.28515625" style="7" customWidth="1"/>
    <col min="2" max="2" width="8.7109375" style="41" customWidth="1"/>
    <col min="3" max="3" width="6.7109375" style="41" customWidth="1"/>
    <col min="4" max="4" width="8.7109375" style="41" customWidth="1"/>
    <col min="5" max="5" width="6.7109375" style="41" customWidth="1"/>
    <col min="6" max="6" width="8.7109375" style="41" customWidth="1"/>
    <col min="7" max="7" width="6.7109375" style="41" customWidth="1"/>
    <col min="8" max="8" width="8.7109375" style="41" customWidth="1"/>
    <col min="9" max="9" width="6.7109375" style="41" customWidth="1"/>
    <col min="10" max="10" width="8.7109375" style="41" customWidth="1"/>
    <col min="11" max="11" width="6.7109375" style="41" customWidth="1"/>
    <col min="12" max="16384" width="9.140625" style="7"/>
  </cols>
  <sheetData>
    <row r="1" spans="1:12" s="4" customFormat="1" ht="28.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1"/>
    </row>
    <row r="2" spans="1:12" ht="21.75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21.75" customHeight="1">
      <c r="A3" s="8" t="s">
        <v>1</v>
      </c>
      <c r="B3" s="9" t="s">
        <v>2</v>
      </c>
      <c r="C3" s="10"/>
      <c r="D3" s="9" t="s">
        <v>3</v>
      </c>
      <c r="E3" s="10"/>
      <c r="F3" s="9" t="s">
        <v>4</v>
      </c>
      <c r="G3" s="10"/>
      <c r="H3" s="11" t="s">
        <v>5</v>
      </c>
      <c r="I3" s="11"/>
      <c r="J3" s="9" t="s">
        <v>6</v>
      </c>
      <c r="K3" s="10"/>
    </row>
    <row r="4" spans="1:12" ht="21.75" customHeight="1">
      <c r="A4" s="12"/>
      <c r="B4" s="13" t="s">
        <v>7</v>
      </c>
      <c r="C4" s="14" t="s">
        <v>8</v>
      </c>
      <c r="D4" s="13" t="s">
        <v>7</v>
      </c>
      <c r="E4" s="14" t="s">
        <v>8</v>
      </c>
      <c r="F4" s="13" t="s">
        <v>7</v>
      </c>
      <c r="G4" s="14" t="s">
        <v>8</v>
      </c>
      <c r="H4" s="15" t="s">
        <v>7</v>
      </c>
      <c r="I4" s="15" t="s">
        <v>8</v>
      </c>
      <c r="J4" s="13" t="s">
        <v>7</v>
      </c>
      <c r="K4" s="14" t="s">
        <v>8</v>
      </c>
    </row>
    <row r="5" spans="1:12" s="19" customFormat="1" ht="21.75" customHeight="1">
      <c r="A5" s="16" t="s">
        <v>9</v>
      </c>
      <c r="B5" s="17">
        <f>AVERAGE(D5,F5,H5,J5)</f>
        <v>371153.5675</v>
      </c>
      <c r="C5" s="18">
        <f>SUM(C7:C28)</f>
        <v>99.999999999999986</v>
      </c>
      <c r="D5" s="17">
        <v>373225.6</v>
      </c>
      <c r="E5" s="18">
        <f>SUM(E7:E28)</f>
        <v>100.00000267934462</v>
      </c>
      <c r="F5" s="17">
        <v>375543.01</v>
      </c>
      <c r="G5" s="18">
        <f>SUM(G7:G28)</f>
        <v>99.999997337189129</v>
      </c>
      <c r="H5" s="17">
        <v>364964.84</v>
      </c>
      <c r="I5" s="18">
        <f>SUM(I7:I28)</f>
        <v>99.999999999999986</v>
      </c>
      <c r="J5" s="17">
        <v>370880.82</v>
      </c>
      <c r="K5" s="18">
        <f>SUM(K7:K28)</f>
        <v>99.999999999999986</v>
      </c>
    </row>
    <row r="6" spans="1:12" s="19" customFormat="1" ht="7.5" customHeight="1">
      <c r="A6" s="16"/>
      <c r="B6" s="20"/>
      <c r="C6" s="21"/>
      <c r="D6" s="20"/>
      <c r="E6" s="21"/>
      <c r="F6" s="20"/>
      <c r="G6" s="21"/>
      <c r="H6" s="20"/>
      <c r="I6" s="21"/>
      <c r="J6" s="20"/>
      <c r="K6" s="21"/>
    </row>
    <row r="7" spans="1:12" ht="21.75">
      <c r="A7" s="22" t="s">
        <v>10</v>
      </c>
      <c r="B7" s="23">
        <f>AVERAGE(D7,F7,H7,J7)</f>
        <v>78456.464999999997</v>
      </c>
      <c r="C7" s="24">
        <f>B7/B$5*100</f>
        <v>21.138545300389708</v>
      </c>
      <c r="D7" s="23">
        <v>79519.649999999994</v>
      </c>
      <c r="E7" s="24">
        <f t="shared" ref="E7:E28" si="0">D7/$D$5*100</f>
        <v>21.306054568604083</v>
      </c>
      <c r="F7" s="23">
        <v>70303.81</v>
      </c>
      <c r="G7" s="24">
        <f t="shared" ref="G7:G26" si="1">F7/$F$5*100</f>
        <v>18.720574775176882</v>
      </c>
      <c r="H7" s="23">
        <v>72298.429999999993</v>
      </c>
      <c r="I7" s="24">
        <f t="shared" ref="I7:I26" si="2">H7/$H$5*100</f>
        <v>19.809697284812419</v>
      </c>
      <c r="J7" s="23">
        <v>91703.97</v>
      </c>
      <c r="K7" s="24">
        <f>(J7/J$5)*100</f>
        <v>24.725994188645288</v>
      </c>
    </row>
    <row r="8" spans="1:12" ht="21.75">
      <c r="A8" s="22" t="s">
        <v>11</v>
      </c>
      <c r="B8" s="25">
        <f>AVERAGE(D8,F8,H8,J8)</f>
        <v>841.31999999999994</v>
      </c>
      <c r="C8" s="24">
        <f t="shared" ref="C8:C26" si="3">B8/B$5*100</f>
        <v>0.22667706137567975</v>
      </c>
      <c r="D8" s="25">
        <v>158.65</v>
      </c>
      <c r="E8" s="24">
        <f t="shared" si="0"/>
        <v>4.2507802251506868E-2</v>
      </c>
      <c r="F8" s="25">
        <v>1432.84</v>
      </c>
      <c r="G8" s="24">
        <f t="shared" si="1"/>
        <v>0.3815381891943615</v>
      </c>
      <c r="H8" s="25">
        <v>925.01</v>
      </c>
      <c r="I8" s="24">
        <f t="shared" si="2"/>
        <v>0.25345181196084526</v>
      </c>
      <c r="J8" s="25">
        <v>848.78</v>
      </c>
      <c r="K8" s="24">
        <f t="shared" ref="K8:K26" si="4">(J8/J$5)*100</f>
        <v>0.22885518857513309</v>
      </c>
    </row>
    <row r="9" spans="1:12" ht="21.75">
      <c r="A9" s="22" t="s">
        <v>12</v>
      </c>
      <c r="B9" s="26">
        <f>AVERAGE(D9,F9,H9,J9)</f>
        <v>110011.8475</v>
      </c>
      <c r="C9" s="24">
        <f t="shared" si="3"/>
        <v>29.640520025447419</v>
      </c>
      <c r="D9" s="26">
        <v>105238.66</v>
      </c>
      <c r="E9" s="24">
        <f t="shared" si="0"/>
        <v>28.197063652654052</v>
      </c>
      <c r="F9" s="26">
        <v>114688.14</v>
      </c>
      <c r="G9" s="24">
        <f t="shared" si="1"/>
        <v>30.539282304841723</v>
      </c>
      <c r="H9" s="26">
        <v>110465.83</v>
      </c>
      <c r="I9" s="24">
        <f t="shared" si="2"/>
        <v>30.267526592424627</v>
      </c>
      <c r="J9" s="26">
        <v>109654.76</v>
      </c>
      <c r="K9" s="24">
        <f t="shared" si="4"/>
        <v>29.566036874055655</v>
      </c>
    </row>
    <row r="10" spans="1:12" ht="21.75">
      <c r="A10" s="22" t="s">
        <v>13</v>
      </c>
      <c r="B10" s="23">
        <f t="shared" ref="B10:B12" si="5">AVERAGE(D10,F10,H10,J10)</f>
        <v>1068.31</v>
      </c>
      <c r="C10" s="24">
        <f t="shared" si="3"/>
        <v>0.28783503475283179</v>
      </c>
      <c r="D10" s="23">
        <v>1475.05</v>
      </c>
      <c r="E10" s="24">
        <f t="shared" si="0"/>
        <v>0.3952167268268843</v>
      </c>
      <c r="F10" s="23">
        <v>703.75</v>
      </c>
      <c r="G10" s="24">
        <f t="shared" si="1"/>
        <v>0.18739531325586381</v>
      </c>
      <c r="H10" s="23">
        <v>806.42</v>
      </c>
      <c r="I10" s="24">
        <f t="shared" si="2"/>
        <v>0.22095827093919509</v>
      </c>
      <c r="J10" s="23">
        <v>1288.02</v>
      </c>
      <c r="K10" s="24">
        <f t="shared" si="4"/>
        <v>0.34728676451912505</v>
      </c>
    </row>
    <row r="11" spans="1:12" ht="21.75">
      <c r="A11" s="22" t="s">
        <v>14</v>
      </c>
      <c r="B11" s="23">
        <f t="shared" si="5"/>
        <v>1009.3475000000001</v>
      </c>
      <c r="C11" s="24">
        <f t="shared" si="3"/>
        <v>0.27194875339572211</v>
      </c>
      <c r="D11" s="23">
        <v>768.48</v>
      </c>
      <c r="E11" s="24">
        <f t="shared" si="0"/>
        <v>0.20590227465640087</v>
      </c>
      <c r="F11" s="23">
        <v>1290.44</v>
      </c>
      <c r="G11" s="24">
        <f t="shared" si="1"/>
        <v>0.34361976275367234</v>
      </c>
      <c r="H11" s="23">
        <v>1493.14</v>
      </c>
      <c r="I11" s="24">
        <f t="shared" si="2"/>
        <v>0.409118861970375</v>
      </c>
      <c r="J11" s="23">
        <v>485.33</v>
      </c>
      <c r="K11" s="24">
        <f t="shared" si="4"/>
        <v>0.13085874864060104</v>
      </c>
    </row>
    <row r="12" spans="1:12" ht="21.75">
      <c r="A12" s="22" t="s">
        <v>15</v>
      </c>
      <c r="B12" s="23">
        <f t="shared" si="5"/>
        <v>34010.887499999997</v>
      </c>
      <c r="C12" s="24">
        <f t="shared" si="3"/>
        <v>9.1635620611406345</v>
      </c>
      <c r="D12" s="23">
        <v>33642.21</v>
      </c>
      <c r="E12" s="24">
        <f t="shared" si="0"/>
        <v>9.0139074061372</v>
      </c>
      <c r="F12" s="23">
        <v>33753.68</v>
      </c>
      <c r="G12" s="24">
        <f t="shared" si="1"/>
        <v>8.9879665181359645</v>
      </c>
      <c r="H12" s="23">
        <v>33708.949999999997</v>
      </c>
      <c r="I12" s="24">
        <f t="shared" si="2"/>
        <v>9.2362184806624104</v>
      </c>
      <c r="J12" s="23">
        <v>34938.71</v>
      </c>
      <c r="K12" s="24">
        <f t="shared" si="4"/>
        <v>9.4204682787316951</v>
      </c>
    </row>
    <row r="13" spans="1:12" ht="21.75">
      <c r="A13" s="22" t="s">
        <v>16</v>
      </c>
      <c r="B13" s="23">
        <f>AVERAGE(D13,F13,H13,J13)</f>
        <v>52866.607500000006</v>
      </c>
      <c r="C13" s="24">
        <f t="shared" si="3"/>
        <v>14.243863491895443</v>
      </c>
      <c r="D13" s="23">
        <v>57333.14</v>
      </c>
      <c r="E13" s="24">
        <f t="shared" si="0"/>
        <v>15.361523968345153</v>
      </c>
      <c r="F13" s="23">
        <v>59840.55</v>
      </c>
      <c r="G13" s="24">
        <f t="shared" si="1"/>
        <v>15.934406554391733</v>
      </c>
      <c r="H13" s="23">
        <v>48049.58</v>
      </c>
      <c r="I13" s="24">
        <f t="shared" si="2"/>
        <v>13.165536713070772</v>
      </c>
      <c r="J13" s="23">
        <v>46243.16</v>
      </c>
      <c r="K13" s="24">
        <f t="shared" si="4"/>
        <v>12.468468981491144</v>
      </c>
    </row>
    <row r="14" spans="1:12" ht="21.75">
      <c r="A14" s="22" t="s">
        <v>17</v>
      </c>
      <c r="B14" s="23">
        <f t="shared" ref="B14:B50" si="6">AVERAGE(D14,F14,H14,J14)</f>
        <v>10837.502500000001</v>
      </c>
      <c r="C14" s="24">
        <f t="shared" si="3"/>
        <v>2.9199510523363084</v>
      </c>
      <c r="D14" s="23">
        <v>9816.83</v>
      </c>
      <c r="E14" s="24">
        <f t="shared" si="0"/>
        <v>2.6302670556360552</v>
      </c>
      <c r="F14" s="23">
        <v>9592.2800000000007</v>
      </c>
      <c r="G14" s="24">
        <f t="shared" si="1"/>
        <v>2.5542427217590871</v>
      </c>
      <c r="H14" s="23">
        <v>12707.12</v>
      </c>
      <c r="I14" s="24">
        <f t="shared" si="2"/>
        <v>3.481738131267659</v>
      </c>
      <c r="J14" s="23">
        <v>11233.78</v>
      </c>
      <c r="K14" s="24">
        <f t="shared" si="4"/>
        <v>3.0289460641291726</v>
      </c>
    </row>
    <row r="15" spans="1:12" ht="21.75">
      <c r="A15" s="22" t="s">
        <v>18</v>
      </c>
      <c r="B15" s="23">
        <f t="shared" si="6"/>
        <v>27682.762500000001</v>
      </c>
      <c r="C15" s="24">
        <f t="shared" si="3"/>
        <v>7.4585737344421466</v>
      </c>
      <c r="D15" s="23">
        <v>28015.119999999999</v>
      </c>
      <c r="E15" s="24">
        <f t="shared" si="0"/>
        <v>7.5062160794972268</v>
      </c>
      <c r="F15" s="23">
        <v>26571.91</v>
      </c>
      <c r="G15" s="24">
        <f t="shared" si="1"/>
        <v>7.0755970135085198</v>
      </c>
      <c r="H15" s="23">
        <v>28033.03</v>
      </c>
      <c r="I15" s="24">
        <f t="shared" si="2"/>
        <v>7.6810220951694959</v>
      </c>
      <c r="J15" s="23">
        <v>28110.99</v>
      </c>
      <c r="K15" s="24">
        <f t="shared" si="4"/>
        <v>7.5795210979095655</v>
      </c>
    </row>
    <row r="16" spans="1:12" ht="21.75">
      <c r="A16" s="22" t="s">
        <v>19</v>
      </c>
      <c r="B16" s="23">
        <f t="shared" si="6"/>
        <v>422.46499999999997</v>
      </c>
      <c r="C16" s="24">
        <f t="shared" si="3"/>
        <v>0.11382485229648237</v>
      </c>
      <c r="D16" s="23">
        <v>348.51</v>
      </c>
      <c r="E16" s="24">
        <f t="shared" si="0"/>
        <v>9.3377839033549681E-2</v>
      </c>
      <c r="F16" s="23">
        <v>389.06</v>
      </c>
      <c r="G16" s="24">
        <f t="shared" si="1"/>
        <v>0.10359931875712453</v>
      </c>
      <c r="H16" s="23">
        <v>594.30999999999995</v>
      </c>
      <c r="I16" s="24">
        <f t="shared" si="2"/>
        <v>0.16284034374379733</v>
      </c>
      <c r="J16" s="23">
        <v>357.98</v>
      </c>
      <c r="K16" s="24">
        <f t="shared" si="4"/>
        <v>9.6521572617316795E-2</v>
      </c>
    </row>
    <row r="17" spans="1:11" ht="21.75">
      <c r="A17" s="22" t="s">
        <v>20</v>
      </c>
      <c r="B17" s="23">
        <f t="shared" si="6"/>
        <v>2889.1525000000001</v>
      </c>
      <c r="C17" s="24">
        <f t="shared" si="3"/>
        <v>0.77842509219583345</v>
      </c>
      <c r="D17" s="23">
        <v>3579.95</v>
      </c>
      <c r="E17" s="24">
        <f t="shared" si="0"/>
        <v>0.95919197396963118</v>
      </c>
      <c r="F17" s="23">
        <v>2663.75</v>
      </c>
      <c r="G17" s="24">
        <f t="shared" si="1"/>
        <v>0.70930623898445078</v>
      </c>
      <c r="H17" s="23">
        <v>1832.5</v>
      </c>
      <c r="I17" s="24">
        <f t="shared" si="2"/>
        <v>0.50210316149906375</v>
      </c>
      <c r="J17" s="23">
        <v>3480.41</v>
      </c>
      <c r="K17" s="24">
        <f t="shared" si="4"/>
        <v>0.93841736005652698</v>
      </c>
    </row>
    <row r="18" spans="1:11" ht="21.75">
      <c r="A18" s="22" t="s">
        <v>21</v>
      </c>
      <c r="B18" s="23">
        <f t="shared" si="6"/>
        <v>2398.5675000000001</v>
      </c>
      <c r="C18" s="24">
        <f t="shared" si="3"/>
        <v>0.64624665099036138</v>
      </c>
      <c r="D18" s="23">
        <v>2826.5</v>
      </c>
      <c r="E18" s="24">
        <f t="shared" si="0"/>
        <v>0.75731675426337319</v>
      </c>
      <c r="F18" s="23">
        <v>2012.55</v>
      </c>
      <c r="G18" s="24">
        <f t="shared" si="1"/>
        <v>0.53590399672197331</v>
      </c>
      <c r="H18" s="23">
        <v>3772.02</v>
      </c>
      <c r="I18" s="24">
        <f t="shared" si="2"/>
        <v>1.0335296956276665</v>
      </c>
      <c r="J18" s="23">
        <v>983.2</v>
      </c>
      <c r="K18" s="24">
        <f t="shared" si="4"/>
        <v>0.26509863734662797</v>
      </c>
    </row>
    <row r="19" spans="1:11" ht="21.75">
      <c r="A19" s="22" t="s">
        <v>22</v>
      </c>
      <c r="B19" s="23">
        <f t="shared" si="6"/>
        <v>1166.2049999999999</v>
      </c>
      <c r="C19" s="24">
        <f t="shared" si="3"/>
        <v>0.31421090947751701</v>
      </c>
      <c r="D19" s="23">
        <v>581.19000000000005</v>
      </c>
      <c r="E19" s="24">
        <f t="shared" si="0"/>
        <v>0.15572082943935253</v>
      </c>
      <c r="F19" s="23">
        <v>608.24</v>
      </c>
      <c r="G19" s="24">
        <f t="shared" si="1"/>
        <v>0.16196280686997744</v>
      </c>
      <c r="H19" s="23">
        <v>1202.83</v>
      </c>
      <c r="I19" s="24">
        <f t="shared" si="2"/>
        <v>0.32957421323106079</v>
      </c>
      <c r="J19" s="23">
        <v>2272.56</v>
      </c>
      <c r="K19" s="24">
        <f t="shared" si="4"/>
        <v>0.6127467039142116</v>
      </c>
    </row>
    <row r="20" spans="1:11" ht="21.75">
      <c r="A20" s="22" t="s">
        <v>23</v>
      </c>
      <c r="B20" s="23">
        <f t="shared" si="6"/>
        <v>8222.3549999999996</v>
      </c>
      <c r="C20" s="24">
        <f t="shared" si="3"/>
        <v>2.2153511969139292</v>
      </c>
      <c r="D20" s="23">
        <v>11089.4</v>
      </c>
      <c r="E20" s="24">
        <f t="shared" si="0"/>
        <v>2.9712324127819745</v>
      </c>
      <c r="F20" s="23">
        <v>6070.76</v>
      </c>
      <c r="G20" s="24">
        <f t="shared" si="1"/>
        <v>1.6165285568755492</v>
      </c>
      <c r="H20" s="23">
        <v>9496.84</v>
      </c>
      <c r="I20" s="24">
        <f t="shared" si="2"/>
        <v>2.602124632060447</v>
      </c>
      <c r="J20" s="23">
        <v>6232.42</v>
      </c>
      <c r="K20" s="24">
        <f t="shared" si="4"/>
        <v>1.6804373976524318</v>
      </c>
    </row>
    <row r="21" spans="1:11" ht="21.75">
      <c r="A21" s="22" t="s">
        <v>24</v>
      </c>
      <c r="B21" s="23">
        <f t="shared" si="6"/>
        <v>10863.147499999999</v>
      </c>
      <c r="C21" s="24">
        <f t="shared" si="3"/>
        <v>2.9268605912025887</v>
      </c>
      <c r="D21" s="23">
        <v>9627.4599999999991</v>
      </c>
      <c r="E21" s="24">
        <f t="shared" si="0"/>
        <v>2.5795283067399448</v>
      </c>
      <c r="F21" s="23">
        <v>10076.84</v>
      </c>
      <c r="G21" s="24">
        <f t="shared" si="1"/>
        <v>2.6832718840912522</v>
      </c>
      <c r="H21" s="23">
        <v>14404.79</v>
      </c>
      <c r="I21" s="24">
        <f t="shared" si="2"/>
        <v>3.9468980080382536</v>
      </c>
      <c r="J21" s="23">
        <v>9343.5</v>
      </c>
      <c r="K21" s="24">
        <f t="shared" si="4"/>
        <v>2.5192729028155192</v>
      </c>
    </row>
    <row r="22" spans="1:11" ht="21.75">
      <c r="A22" s="22" t="s">
        <v>25</v>
      </c>
      <c r="B22" s="23">
        <f t="shared" si="6"/>
        <v>8045.8325000000004</v>
      </c>
      <c r="C22" s="24">
        <f t="shared" si="3"/>
        <v>2.1677906948853458</v>
      </c>
      <c r="D22" s="23">
        <v>9413.41</v>
      </c>
      <c r="E22" s="24">
        <f t="shared" si="0"/>
        <v>2.5221769353441994</v>
      </c>
      <c r="F22" s="23">
        <v>8980.7000000000007</v>
      </c>
      <c r="G22" s="24">
        <f t="shared" si="1"/>
        <v>2.3913905360666945</v>
      </c>
      <c r="H22" s="23">
        <v>7612.72</v>
      </c>
      <c r="I22" s="24">
        <f t="shared" si="2"/>
        <v>2.0858776423504248</v>
      </c>
      <c r="J22" s="23">
        <v>6176.5</v>
      </c>
      <c r="K22" s="24">
        <f t="shared" si="4"/>
        <v>1.6653597778391451</v>
      </c>
    </row>
    <row r="23" spans="1:11" ht="21.75">
      <c r="A23" s="22" t="s">
        <v>26</v>
      </c>
      <c r="B23" s="23">
        <f t="shared" si="6"/>
        <v>5776.95</v>
      </c>
      <c r="C23" s="24">
        <f t="shared" si="3"/>
        <v>1.5564851063973673</v>
      </c>
      <c r="D23" s="23">
        <v>6473.59</v>
      </c>
      <c r="E23" s="24">
        <f t="shared" si="0"/>
        <v>1.7344978479504087</v>
      </c>
      <c r="F23" s="23">
        <v>7032.59</v>
      </c>
      <c r="G23" s="24">
        <f t="shared" si="1"/>
        <v>1.8726456924334711</v>
      </c>
      <c r="H23" s="23">
        <v>3115.98</v>
      </c>
      <c r="I23" s="24">
        <f t="shared" si="2"/>
        <v>0.85377539381601797</v>
      </c>
      <c r="J23" s="23">
        <v>6485.64</v>
      </c>
      <c r="K23" s="24">
        <f t="shared" si="4"/>
        <v>1.7487126996753297</v>
      </c>
    </row>
    <row r="24" spans="1:11" ht="21.75">
      <c r="A24" s="22" t="s">
        <v>27</v>
      </c>
      <c r="B24" s="23">
        <f t="shared" si="6"/>
        <v>2252.8224999999998</v>
      </c>
      <c r="C24" s="24">
        <f t="shared" si="3"/>
        <v>0.60697853860720319</v>
      </c>
      <c r="D24" s="25">
        <v>1990.27</v>
      </c>
      <c r="E24" s="24">
        <f t="shared" si="0"/>
        <v>0.53326191986830485</v>
      </c>
      <c r="F24" s="25">
        <v>2887.21</v>
      </c>
      <c r="G24" s="24">
        <f t="shared" si="1"/>
        <v>0.76880941013920079</v>
      </c>
      <c r="H24" s="25">
        <v>2380.13</v>
      </c>
      <c r="I24" s="24">
        <f t="shared" si="2"/>
        <v>0.6521532320757254</v>
      </c>
      <c r="J24" s="25">
        <v>1753.68</v>
      </c>
      <c r="K24" s="24">
        <f t="shared" si="4"/>
        <v>0.4728419226424273</v>
      </c>
    </row>
    <row r="25" spans="1:11" ht="21.75">
      <c r="A25" s="22" t="s">
        <v>28</v>
      </c>
      <c r="B25" s="25">
        <f t="shared" si="6"/>
        <v>9493.4850000000006</v>
      </c>
      <c r="C25" s="24">
        <f t="shared" si="3"/>
        <v>2.5578320758024238</v>
      </c>
      <c r="D25" s="25">
        <v>9748.84</v>
      </c>
      <c r="E25" s="24">
        <f t="shared" si="0"/>
        <v>2.6120501916267269</v>
      </c>
      <c r="F25" s="25">
        <v>14354.54</v>
      </c>
      <c r="G25" s="24">
        <f t="shared" si="1"/>
        <v>3.8223424794938934</v>
      </c>
      <c r="H25" s="25">
        <v>8268.1200000000008</v>
      </c>
      <c r="I25" s="24">
        <f t="shared" si="2"/>
        <v>2.265456584804169</v>
      </c>
      <c r="J25" s="25">
        <v>5602.44</v>
      </c>
      <c r="K25" s="24">
        <f t="shared" si="4"/>
        <v>1.5105769017659094</v>
      </c>
    </row>
    <row r="26" spans="1:11" ht="21.75">
      <c r="A26" s="22" t="s">
        <v>29</v>
      </c>
      <c r="B26" s="23">
        <f t="shared" si="6"/>
        <v>1612.82</v>
      </c>
      <c r="C26" s="24">
        <f t="shared" si="3"/>
        <v>0.43454250241040721</v>
      </c>
      <c r="D26" s="25">
        <v>1425.23</v>
      </c>
      <c r="E26" s="24">
        <f t="shared" si="0"/>
        <v>0.38186823197551301</v>
      </c>
      <c r="F26" s="25">
        <v>1573.53</v>
      </c>
      <c r="G26" s="24">
        <f t="shared" si="1"/>
        <v>0.41900127498046097</v>
      </c>
      <c r="H26" s="25">
        <v>2045.65</v>
      </c>
      <c r="I26" s="24">
        <f t="shared" si="2"/>
        <v>0.56050604765105583</v>
      </c>
      <c r="J26" s="25">
        <v>1406.87</v>
      </c>
      <c r="K26" s="24">
        <f t="shared" si="4"/>
        <v>0.37933209919024657</v>
      </c>
    </row>
    <row r="27" spans="1:11" ht="21.75">
      <c r="A27" s="22" t="s">
        <v>30</v>
      </c>
      <c r="B27" s="25" t="s">
        <v>31</v>
      </c>
      <c r="C27" s="27">
        <v>0</v>
      </c>
      <c r="D27" s="25" t="s">
        <v>31</v>
      </c>
      <c r="E27" s="27" t="s">
        <v>32</v>
      </c>
      <c r="F27" s="25" t="s">
        <v>31</v>
      </c>
      <c r="G27" s="27">
        <v>0</v>
      </c>
      <c r="H27" s="25" t="s">
        <v>31</v>
      </c>
      <c r="I27" s="27">
        <v>0</v>
      </c>
      <c r="J27" s="25" t="s">
        <v>31</v>
      </c>
      <c r="K27" s="27">
        <v>0</v>
      </c>
    </row>
    <row r="28" spans="1:11" ht="21.75">
      <c r="A28" s="22" t="s">
        <v>33</v>
      </c>
      <c r="B28" s="23">
        <f t="shared" si="6"/>
        <v>1224.7150000000001</v>
      </c>
      <c r="C28" s="24">
        <f>B28/B$5*100</f>
        <v>0.32997527364464851</v>
      </c>
      <c r="D28" s="25">
        <v>153.47</v>
      </c>
      <c r="E28" s="28">
        <f t="shared" si="0"/>
        <v>4.1119901743074429E-2</v>
      </c>
      <c r="F28" s="25">
        <v>715.83</v>
      </c>
      <c r="G28" s="24">
        <f>F28/$F$5*100</f>
        <v>0.19061198875729307</v>
      </c>
      <c r="H28" s="25">
        <v>1751.44</v>
      </c>
      <c r="I28" s="24">
        <f>H28/$H$5*100</f>
        <v>0.47989280282451319</v>
      </c>
      <c r="J28" s="25">
        <v>2278.12</v>
      </c>
      <c r="K28" s="24">
        <f>(J28/J$5)*100</f>
        <v>0.61424583778692032</v>
      </c>
    </row>
    <row r="29" spans="1:11" s="19" customFormat="1" ht="22.5" customHeight="1">
      <c r="A29" s="16" t="s">
        <v>34</v>
      </c>
      <c r="B29" s="20">
        <f t="shared" si="6"/>
        <v>207400.28999999998</v>
      </c>
      <c r="C29" s="29">
        <f>SUM(C31:C52)</f>
        <v>99.999999999999986</v>
      </c>
      <c r="D29" s="20">
        <v>204905.29</v>
      </c>
      <c r="E29" s="29">
        <f>SUM(E31:E52)</f>
        <v>100</v>
      </c>
      <c r="F29" s="20">
        <v>206927.23</v>
      </c>
      <c r="G29" s="29">
        <f>SUM(G31:G52)</f>
        <v>100</v>
      </c>
      <c r="H29" s="20">
        <v>208483.45</v>
      </c>
      <c r="I29" s="29">
        <f>SUM(I31:I52)</f>
        <v>99.999999999999972</v>
      </c>
      <c r="J29" s="20">
        <v>209285.19</v>
      </c>
      <c r="K29" s="29">
        <f>SUM(K31:K52)</f>
        <v>99.999999999999972</v>
      </c>
    </row>
    <row r="30" spans="1:11" s="19" customFormat="1" ht="7.5" customHeight="1">
      <c r="A30" s="16"/>
      <c r="B30" s="20"/>
      <c r="C30" s="21"/>
      <c r="D30" s="20"/>
      <c r="E30" s="21"/>
      <c r="F30" s="20"/>
      <c r="G30" s="21"/>
      <c r="H30" s="20"/>
      <c r="I30" s="21"/>
      <c r="J30" s="20"/>
      <c r="K30" s="21"/>
    </row>
    <row r="31" spans="1:11" ht="21.75">
      <c r="A31" s="22" t="s">
        <v>10</v>
      </c>
      <c r="B31" s="23">
        <f t="shared" si="6"/>
        <v>44381.63</v>
      </c>
      <c r="C31" s="24">
        <f>B31/B$29*100</f>
        <v>21.399020223163625</v>
      </c>
      <c r="D31" s="23">
        <v>43983.91</v>
      </c>
      <c r="E31" s="24">
        <f t="shared" ref="E31:E49" si="7">D31/$D$29*100</f>
        <v>21.465482906761459</v>
      </c>
      <c r="F31" s="23">
        <v>39772.629999999997</v>
      </c>
      <c r="G31" s="24">
        <f>F31/F$29*100</f>
        <v>19.220587836603233</v>
      </c>
      <c r="H31" s="23">
        <v>42612.46</v>
      </c>
      <c r="I31" s="24">
        <f t="shared" ref="I31:I46" si="8">H31/H$29*100</f>
        <v>20.439253091792175</v>
      </c>
      <c r="J31" s="23">
        <v>51157.52</v>
      </c>
      <c r="K31" s="24">
        <f>(J31/J$29)*100</f>
        <v>24.44392744656227</v>
      </c>
    </row>
    <row r="32" spans="1:11" ht="21.75">
      <c r="A32" s="22" t="s">
        <v>11</v>
      </c>
      <c r="B32" s="26">
        <f t="shared" si="6"/>
        <v>584.53250000000003</v>
      </c>
      <c r="C32" s="24">
        <f t="shared" ref="C32:C49" si="9">B32/B$29*100</f>
        <v>0.28183784121034744</v>
      </c>
      <c r="D32" s="26">
        <v>158.65</v>
      </c>
      <c r="E32" s="24">
        <f t="shared" si="7"/>
        <v>7.7426014721240236E-2</v>
      </c>
      <c r="F32" s="26">
        <v>728.76</v>
      </c>
      <c r="G32" s="24">
        <f>F32/F$29*100</f>
        <v>0.35218177907276871</v>
      </c>
      <c r="H32" s="26">
        <v>601.94000000000005</v>
      </c>
      <c r="I32" s="24">
        <f t="shared" si="8"/>
        <v>0.28872315764152984</v>
      </c>
      <c r="J32" s="26">
        <v>848.78</v>
      </c>
      <c r="K32" s="24">
        <f>(J32/J$29)*100</f>
        <v>0.40556142553613084</v>
      </c>
    </row>
    <row r="33" spans="1:11" ht="21.75">
      <c r="A33" s="22" t="s">
        <v>12</v>
      </c>
      <c r="B33" s="26">
        <f t="shared" si="6"/>
        <v>68921.922500000001</v>
      </c>
      <c r="C33" s="24">
        <f t="shared" si="9"/>
        <v>33.231353003411904</v>
      </c>
      <c r="D33" s="26">
        <v>64892.54</v>
      </c>
      <c r="E33" s="24">
        <f t="shared" si="7"/>
        <v>31.669528883319703</v>
      </c>
      <c r="F33" s="26">
        <v>74234.210000000006</v>
      </c>
      <c r="G33" s="24">
        <f>F33/F$29*100</f>
        <v>35.874548748369172</v>
      </c>
      <c r="H33" s="26">
        <v>69507.88</v>
      </c>
      <c r="I33" s="24">
        <f t="shared" si="8"/>
        <v>33.339759103180612</v>
      </c>
      <c r="J33" s="26">
        <v>67053.06</v>
      </c>
      <c r="K33" s="24">
        <f t="shared" ref="K33:K50" si="10">(J33/J$29)*100</f>
        <v>32.039085039892214</v>
      </c>
    </row>
    <row r="34" spans="1:11" ht="21.75">
      <c r="A34" s="22" t="s">
        <v>13</v>
      </c>
      <c r="B34" s="23">
        <f t="shared" si="6"/>
        <v>898.56</v>
      </c>
      <c r="C34" s="24">
        <f t="shared" si="9"/>
        <v>0.43324915312317069</v>
      </c>
      <c r="D34" s="23">
        <v>1037.05</v>
      </c>
      <c r="E34" s="24">
        <f t="shared" si="7"/>
        <v>0.50611187246556688</v>
      </c>
      <c r="F34" s="23">
        <v>703.75</v>
      </c>
      <c r="G34" s="24">
        <f t="shared" ref="G34:G50" si="11">F34/F$29*100</f>
        <v>0.34009540455357179</v>
      </c>
      <c r="H34" s="23">
        <v>806.42</v>
      </c>
      <c r="I34" s="24">
        <f t="shared" si="8"/>
        <v>0.38680288531295887</v>
      </c>
      <c r="J34" s="23">
        <v>1047.02</v>
      </c>
      <c r="K34" s="24">
        <f t="shared" si="10"/>
        <v>0.50028384712745322</v>
      </c>
    </row>
    <row r="35" spans="1:11" ht="21.75">
      <c r="A35" s="22" t="s">
        <v>14</v>
      </c>
      <c r="B35" s="23">
        <f t="shared" si="6"/>
        <v>717.21249999999998</v>
      </c>
      <c r="C35" s="24">
        <f t="shared" si="9"/>
        <v>0.34581075079499646</v>
      </c>
      <c r="D35" s="23">
        <v>512.71</v>
      </c>
      <c r="E35" s="24">
        <f t="shared" si="7"/>
        <v>0.25021803975875878</v>
      </c>
      <c r="F35" s="23">
        <v>869.43</v>
      </c>
      <c r="G35" s="24">
        <f t="shared" si="11"/>
        <v>0.42016219904939522</v>
      </c>
      <c r="H35" s="23">
        <v>1138.8900000000001</v>
      </c>
      <c r="I35" s="24">
        <f t="shared" si="8"/>
        <v>0.54627357711127678</v>
      </c>
      <c r="J35" s="23">
        <v>347.82</v>
      </c>
      <c r="K35" s="24">
        <f t="shared" si="10"/>
        <v>0.16619427299179651</v>
      </c>
    </row>
    <row r="36" spans="1:11" ht="21.75">
      <c r="A36" s="22" t="s">
        <v>15</v>
      </c>
      <c r="B36" s="23">
        <f t="shared" si="6"/>
        <v>27814.735000000001</v>
      </c>
      <c r="C36" s="24">
        <f t="shared" si="9"/>
        <v>13.411136021073066</v>
      </c>
      <c r="D36" s="23">
        <v>29007.1</v>
      </c>
      <c r="E36" s="24">
        <f t="shared" si="7"/>
        <v>14.156345109489363</v>
      </c>
      <c r="F36" s="23">
        <v>27226.54</v>
      </c>
      <c r="G36" s="24">
        <f t="shared" si="11"/>
        <v>13.157543354733933</v>
      </c>
      <c r="H36" s="23">
        <v>27647.99</v>
      </c>
      <c r="I36" s="24">
        <f t="shared" si="8"/>
        <v>13.261479508325479</v>
      </c>
      <c r="J36" s="23">
        <v>27377.31</v>
      </c>
      <c r="K36" s="24">
        <f t="shared" si="10"/>
        <v>13.081341302745789</v>
      </c>
    </row>
    <row r="37" spans="1:11" ht="21.75">
      <c r="A37" s="22" t="s">
        <v>16</v>
      </c>
      <c r="B37" s="23">
        <f t="shared" si="6"/>
        <v>22416.875000000004</v>
      </c>
      <c r="C37" s="24">
        <f t="shared" si="9"/>
        <v>10.808507066214808</v>
      </c>
      <c r="D37" s="23">
        <v>23248.15</v>
      </c>
      <c r="E37" s="24">
        <f t="shared" si="7"/>
        <v>11.345802736474008</v>
      </c>
      <c r="F37" s="23">
        <v>24631.47</v>
      </c>
      <c r="G37" s="24">
        <f t="shared" si="11"/>
        <v>11.903445476943753</v>
      </c>
      <c r="H37" s="23">
        <v>21999.64</v>
      </c>
      <c r="I37" s="24">
        <f t="shared" si="8"/>
        <v>10.552223689698151</v>
      </c>
      <c r="J37" s="23">
        <v>19788.240000000002</v>
      </c>
      <c r="K37" s="24">
        <f t="shared" si="10"/>
        <v>9.455155426908135</v>
      </c>
    </row>
    <row r="38" spans="1:11" ht="21.75">
      <c r="A38" s="22" t="s">
        <v>17</v>
      </c>
      <c r="B38" s="23">
        <f t="shared" si="6"/>
        <v>8411.1949999999997</v>
      </c>
      <c r="C38" s="24">
        <f t="shared" si="9"/>
        <v>4.0555367593748306</v>
      </c>
      <c r="D38" s="23">
        <v>7591.44</v>
      </c>
      <c r="E38" s="24">
        <f t="shared" si="7"/>
        <v>3.7048531055493972</v>
      </c>
      <c r="F38" s="23">
        <v>6819.33</v>
      </c>
      <c r="G38" s="24">
        <f t="shared" si="11"/>
        <v>3.2955208456615397</v>
      </c>
      <c r="H38" s="23">
        <v>10321.81</v>
      </c>
      <c r="I38" s="24">
        <f t="shared" si="8"/>
        <v>4.9509013785027056</v>
      </c>
      <c r="J38" s="23">
        <v>8912.2000000000007</v>
      </c>
      <c r="K38" s="24">
        <f t="shared" si="10"/>
        <v>4.2583997462983403</v>
      </c>
    </row>
    <row r="39" spans="1:11" ht="21.75">
      <c r="A39" s="22" t="s">
        <v>18</v>
      </c>
      <c r="B39" s="23">
        <f t="shared" si="6"/>
        <v>9101.8349999999991</v>
      </c>
      <c r="C39" s="24">
        <f t="shared" si="9"/>
        <v>4.3885353294346885</v>
      </c>
      <c r="D39" s="23">
        <v>10093.459999999999</v>
      </c>
      <c r="E39" s="24">
        <f t="shared" si="7"/>
        <v>4.9259147970264694</v>
      </c>
      <c r="F39" s="23">
        <v>7414.66</v>
      </c>
      <c r="G39" s="24">
        <f t="shared" si="11"/>
        <v>3.5832210192926275</v>
      </c>
      <c r="H39" s="23">
        <v>8577.27</v>
      </c>
      <c r="I39" s="24">
        <f t="shared" si="8"/>
        <v>4.1141251259992098</v>
      </c>
      <c r="J39" s="23">
        <v>10321.950000000001</v>
      </c>
      <c r="K39" s="24">
        <f t="shared" si="10"/>
        <v>4.9320021163465988</v>
      </c>
    </row>
    <row r="40" spans="1:11" ht="21.75">
      <c r="A40" s="22" t="s">
        <v>19</v>
      </c>
      <c r="B40" s="23">
        <f t="shared" si="6"/>
        <v>335.33749999999998</v>
      </c>
      <c r="C40" s="24">
        <f t="shared" si="9"/>
        <v>0.16168612878988742</v>
      </c>
      <c r="D40" s="23">
        <v>0</v>
      </c>
      <c r="E40" s="30">
        <v>0</v>
      </c>
      <c r="F40" s="23">
        <v>389.06</v>
      </c>
      <c r="G40" s="24">
        <f t="shared" si="11"/>
        <v>0.18801778770246913</v>
      </c>
      <c r="H40" s="23">
        <v>594.30999999999995</v>
      </c>
      <c r="I40" s="24">
        <f t="shared" si="8"/>
        <v>0.28506339472030029</v>
      </c>
      <c r="J40" s="26">
        <v>357.98</v>
      </c>
      <c r="K40" s="24">
        <f t="shared" si="10"/>
        <v>0.17104889266173112</v>
      </c>
    </row>
    <row r="41" spans="1:11" ht="21.75">
      <c r="A41" s="22" t="s">
        <v>20</v>
      </c>
      <c r="B41" s="23">
        <f t="shared" si="6"/>
        <v>1344.84</v>
      </c>
      <c r="C41" s="24">
        <f t="shared" si="9"/>
        <v>0.64842725147587787</v>
      </c>
      <c r="D41" s="23">
        <v>1758.41</v>
      </c>
      <c r="E41" s="24">
        <f t="shared" si="7"/>
        <v>0.8581574443490454</v>
      </c>
      <c r="F41" s="23">
        <v>1090</v>
      </c>
      <c r="G41" s="24">
        <f t="shared" si="11"/>
        <v>0.52675522694620702</v>
      </c>
      <c r="H41" s="23">
        <v>745.65</v>
      </c>
      <c r="I41" s="24">
        <f t="shared" si="8"/>
        <v>0.35765428862578774</v>
      </c>
      <c r="J41" s="23">
        <v>1785.3</v>
      </c>
      <c r="K41" s="24">
        <f t="shared" si="10"/>
        <v>0.8530465055840788</v>
      </c>
    </row>
    <row r="42" spans="1:11" ht="21.75">
      <c r="A42" s="22" t="s">
        <v>21</v>
      </c>
      <c r="B42" s="23">
        <f t="shared" si="6"/>
        <v>1352.41</v>
      </c>
      <c r="C42" s="24">
        <f t="shared" si="9"/>
        <v>0.6520771981562804</v>
      </c>
      <c r="D42" s="23">
        <v>1783.23</v>
      </c>
      <c r="E42" s="24">
        <f t="shared" si="7"/>
        <v>0.87027035758813243</v>
      </c>
      <c r="F42" s="23">
        <v>1117.8</v>
      </c>
      <c r="G42" s="24">
        <f t="shared" si="11"/>
        <v>0.54018990154171587</v>
      </c>
      <c r="H42" s="23">
        <v>2320.5100000000002</v>
      </c>
      <c r="I42" s="24">
        <f t="shared" si="8"/>
        <v>1.113042785890199</v>
      </c>
      <c r="J42" s="23">
        <v>188.1</v>
      </c>
      <c r="K42" s="24">
        <f t="shared" si="10"/>
        <v>8.9877358259320694E-2</v>
      </c>
    </row>
    <row r="43" spans="1:11" ht="21.75">
      <c r="A43" s="22" t="s">
        <v>22</v>
      </c>
      <c r="B43" s="23">
        <f t="shared" si="6"/>
        <v>795.18</v>
      </c>
      <c r="C43" s="24">
        <f t="shared" si="9"/>
        <v>0.3834035140452311</v>
      </c>
      <c r="D43" s="23">
        <v>447.09</v>
      </c>
      <c r="E43" s="24">
        <f t="shared" si="7"/>
        <v>0.21819348831843238</v>
      </c>
      <c r="F43" s="23">
        <v>398.48</v>
      </c>
      <c r="G43" s="24">
        <f t="shared" si="11"/>
        <v>0.19257011269130697</v>
      </c>
      <c r="H43" s="23">
        <v>708.4</v>
      </c>
      <c r="I43" s="24">
        <f t="shared" si="8"/>
        <v>0.33978716296185618</v>
      </c>
      <c r="J43" s="23">
        <v>1626.75</v>
      </c>
      <c r="K43" s="24">
        <f t="shared" si="10"/>
        <v>0.77728863662068015</v>
      </c>
    </row>
    <row r="44" spans="1:11" ht="21.75">
      <c r="A44" s="22" t="s">
        <v>23</v>
      </c>
      <c r="B44" s="23">
        <f t="shared" si="6"/>
        <v>4720.8874999999998</v>
      </c>
      <c r="C44" s="24">
        <f t="shared" si="9"/>
        <v>2.2762202984383486</v>
      </c>
      <c r="D44" s="23">
        <v>5600.29</v>
      </c>
      <c r="E44" s="24">
        <f t="shared" si="7"/>
        <v>2.7331114779906365</v>
      </c>
      <c r="F44" s="23">
        <v>3540.55</v>
      </c>
      <c r="G44" s="24">
        <f t="shared" si="11"/>
        <v>1.7110121273067831</v>
      </c>
      <c r="H44" s="23">
        <v>5954.86</v>
      </c>
      <c r="I44" s="24">
        <f t="shared" si="8"/>
        <v>2.856274682714623</v>
      </c>
      <c r="J44" s="23">
        <v>3787.85</v>
      </c>
      <c r="K44" s="24">
        <f t="shared" si="10"/>
        <v>1.8098987319647413</v>
      </c>
    </row>
    <row r="45" spans="1:11" ht="21.75">
      <c r="A45" s="22" t="s">
        <v>24</v>
      </c>
      <c r="B45" s="23">
        <f t="shared" si="6"/>
        <v>6817.4274999999998</v>
      </c>
      <c r="C45" s="24">
        <f t="shared" si="9"/>
        <v>3.2870867731187845</v>
      </c>
      <c r="D45" s="23">
        <v>5980.84</v>
      </c>
      <c r="E45" s="24">
        <f t="shared" si="7"/>
        <v>2.9188314269485183</v>
      </c>
      <c r="F45" s="23">
        <v>6151.54</v>
      </c>
      <c r="G45" s="24">
        <f t="shared" si="11"/>
        <v>2.9728035309804319</v>
      </c>
      <c r="H45" s="23">
        <v>7866.53</v>
      </c>
      <c r="I45" s="24">
        <f t="shared" si="8"/>
        <v>3.7732155717875924</v>
      </c>
      <c r="J45" s="23">
        <v>7270.8</v>
      </c>
      <c r="K45" s="24">
        <f t="shared" si="10"/>
        <v>3.4741110921417802</v>
      </c>
    </row>
    <row r="46" spans="1:11" ht="21.75">
      <c r="A46" s="22" t="s">
        <v>25</v>
      </c>
      <c r="B46" s="23">
        <f t="shared" si="6"/>
        <v>2451.2625000000003</v>
      </c>
      <c r="C46" s="24">
        <f t="shared" si="9"/>
        <v>1.1818992634966905</v>
      </c>
      <c r="D46" s="23">
        <v>2434.0100000000002</v>
      </c>
      <c r="E46" s="24">
        <f t="shared" si="7"/>
        <v>1.1878707475048595</v>
      </c>
      <c r="F46" s="23">
        <v>4015.41</v>
      </c>
      <c r="G46" s="24">
        <f t="shared" si="11"/>
        <v>1.9404937668184123</v>
      </c>
      <c r="H46" s="23">
        <v>1949.46</v>
      </c>
      <c r="I46" s="24">
        <f t="shared" si="8"/>
        <v>0.93506702810223064</v>
      </c>
      <c r="J46" s="23">
        <v>1406.17</v>
      </c>
      <c r="K46" s="24">
        <f t="shared" si="10"/>
        <v>0.67189178555826146</v>
      </c>
    </row>
    <row r="47" spans="1:11" ht="21.75">
      <c r="A47" s="22" t="s">
        <v>26</v>
      </c>
      <c r="B47" s="23">
        <f t="shared" si="6"/>
        <v>1679.5975000000001</v>
      </c>
      <c r="C47" s="24">
        <f t="shared" si="9"/>
        <v>0.80983372781204888</v>
      </c>
      <c r="D47" s="23">
        <v>2578.73</v>
      </c>
      <c r="E47" s="24">
        <f t="shared" si="7"/>
        <v>1.2584984994774904</v>
      </c>
      <c r="F47" s="23">
        <v>1916.45</v>
      </c>
      <c r="G47" s="24">
        <f t="shared" si="11"/>
        <v>0.92614683915693452</v>
      </c>
      <c r="H47" s="23">
        <v>478.95</v>
      </c>
      <c r="I47" s="24">
        <f>H47/H$29*100</f>
        <v>0.22973046541583994</v>
      </c>
      <c r="J47" s="23">
        <v>1744.26</v>
      </c>
      <c r="K47" s="24">
        <f t="shared" si="10"/>
        <v>0.8334369001456815</v>
      </c>
    </row>
    <row r="48" spans="1:11" ht="21.75">
      <c r="A48" s="22" t="s">
        <v>27</v>
      </c>
      <c r="B48" s="23">
        <f t="shared" si="6"/>
        <v>927.11749999999995</v>
      </c>
      <c r="C48" s="24">
        <f t="shared" si="9"/>
        <v>0.44701842027318289</v>
      </c>
      <c r="D48" s="23">
        <v>721.43</v>
      </c>
      <c r="E48" s="24">
        <f t="shared" si="7"/>
        <v>0.35207973400784326</v>
      </c>
      <c r="F48" s="23">
        <v>875.5</v>
      </c>
      <c r="G48" s="24">
        <f t="shared" si="11"/>
        <v>0.42309559742330671</v>
      </c>
      <c r="H48" s="23">
        <v>1104.08</v>
      </c>
      <c r="I48" s="24">
        <f>H48/H$29*100</f>
        <v>0.52957680813513008</v>
      </c>
      <c r="J48" s="23">
        <v>1007.46</v>
      </c>
      <c r="K48" s="24">
        <f t="shared" si="10"/>
        <v>0.48138141069609369</v>
      </c>
    </row>
    <row r="49" spans="1:11" ht="21.75">
      <c r="A49" s="22" t="s">
        <v>28</v>
      </c>
      <c r="B49" s="23">
        <f t="shared" si="6"/>
        <v>2900.6950000000002</v>
      </c>
      <c r="C49" s="24">
        <f t="shared" si="9"/>
        <v>1.3985973693672273</v>
      </c>
      <c r="D49" s="23">
        <v>2922.78</v>
      </c>
      <c r="E49" s="24">
        <f t="shared" si="7"/>
        <v>1.4264053407308324</v>
      </c>
      <c r="F49" s="23">
        <v>4486.74</v>
      </c>
      <c r="G49" s="24">
        <f t="shared" si="11"/>
        <v>2.1682694926134176</v>
      </c>
      <c r="H49" s="23">
        <v>2333.9299999999998</v>
      </c>
      <c r="I49" s="24">
        <f>H49/H$29*100</f>
        <v>1.1194797476730165</v>
      </c>
      <c r="J49" s="23">
        <v>1859.33</v>
      </c>
      <c r="K49" s="24">
        <f t="shared" si="10"/>
        <v>0.88841929044286405</v>
      </c>
    </row>
    <row r="50" spans="1:11" ht="21.75">
      <c r="A50" s="22" t="s">
        <v>29</v>
      </c>
      <c r="B50" s="23">
        <f t="shared" si="6"/>
        <v>386.0575</v>
      </c>
      <c r="C50" s="24">
        <f>B50/B$29*100</f>
        <v>0.18614125370798665</v>
      </c>
      <c r="D50" s="31">
        <v>0</v>
      </c>
      <c r="E50" s="30">
        <v>0</v>
      </c>
      <c r="F50" s="23">
        <v>349.99</v>
      </c>
      <c r="G50" s="24">
        <f t="shared" si="11"/>
        <v>0.16913675401734224</v>
      </c>
      <c r="H50" s="25">
        <v>473.93</v>
      </c>
      <c r="I50" s="24">
        <f>H50/H$29*100</f>
        <v>0.22732260042703628</v>
      </c>
      <c r="J50" s="23">
        <v>720.31</v>
      </c>
      <c r="K50" s="24">
        <f t="shared" si="10"/>
        <v>0.34417628882387707</v>
      </c>
    </row>
    <row r="51" spans="1:11" ht="21.75">
      <c r="A51" s="22" t="s">
        <v>30</v>
      </c>
      <c r="B51" s="25">
        <v>0</v>
      </c>
      <c r="C51" s="27">
        <v>0</v>
      </c>
      <c r="D51" s="25" t="s">
        <v>31</v>
      </c>
      <c r="E51" s="27" t="s">
        <v>32</v>
      </c>
      <c r="F51" s="31">
        <v>0</v>
      </c>
      <c r="G51" s="27" t="s">
        <v>32</v>
      </c>
      <c r="H51" s="31">
        <v>0</v>
      </c>
      <c r="I51" s="27">
        <v>0</v>
      </c>
      <c r="J51" s="31">
        <v>0</v>
      </c>
      <c r="K51" s="27">
        <v>0</v>
      </c>
    </row>
    <row r="52" spans="1:11" ht="21.75">
      <c r="A52" s="22" t="s">
        <v>33</v>
      </c>
      <c r="B52" s="25">
        <f>AVERAGE(D52,F52,H52,J52)</f>
        <v>440.98</v>
      </c>
      <c r="C52" s="24">
        <f>B52/B$29*100</f>
        <v>0.21262265351702259</v>
      </c>
      <c r="D52" s="25">
        <v>153.47</v>
      </c>
      <c r="E52" s="24">
        <f>D52/$D$29*100</f>
        <v>7.4898017518239768E-2</v>
      </c>
      <c r="F52" s="25">
        <v>194.93</v>
      </c>
      <c r="G52" s="24">
        <f>F52/F$29*100</f>
        <v>9.4202198521673539E-2</v>
      </c>
      <c r="H52" s="25">
        <v>738.54</v>
      </c>
      <c r="I52" s="24">
        <f>H52/H$29*100</f>
        <v>0.35424394598228298</v>
      </c>
      <c r="J52" s="25">
        <v>676.98</v>
      </c>
      <c r="K52" s="24">
        <f>(J52/J$29)*100</f>
        <v>0.323472482692158</v>
      </c>
    </row>
    <row r="53" spans="1:11" s="19" customFormat="1" ht="22.5" customHeight="1">
      <c r="A53" s="16" t="s">
        <v>35</v>
      </c>
      <c r="B53" s="20">
        <f>AVERAGE(D53,F53,H53,J53)</f>
        <v>163753.2775</v>
      </c>
      <c r="C53" s="29">
        <f>SUM(C55:C76)</f>
        <v>100.000004580061</v>
      </c>
      <c r="D53" s="20">
        <v>168320.31</v>
      </c>
      <c r="E53" s="29">
        <f>SUM(E55:E76)</f>
        <v>100.00000594105369</v>
      </c>
      <c r="F53" s="20">
        <v>168615.78</v>
      </c>
      <c r="G53" s="29">
        <f>SUM(G55:G76)</f>
        <v>99.999999999999986</v>
      </c>
      <c r="H53" s="20">
        <v>156481.39000000001</v>
      </c>
      <c r="I53" s="29">
        <f>SUM(I55:I76)</f>
        <v>100.00001278107256</v>
      </c>
      <c r="J53" s="20">
        <v>161595.63</v>
      </c>
      <c r="K53" s="29">
        <f>SUM(K55:K76)</f>
        <v>100.00000000000001</v>
      </c>
    </row>
    <row r="54" spans="1:11" s="19" customFormat="1" ht="7.5" customHeight="1">
      <c r="A54" s="16"/>
      <c r="B54" s="20"/>
      <c r="C54" s="21"/>
      <c r="D54" s="20"/>
      <c r="E54" s="21"/>
      <c r="F54" s="20"/>
      <c r="G54" s="21"/>
      <c r="H54" s="20"/>
      <c r="I54" s="21"/>
      <c r="J54" s="20"/>
      <c r="K54" s="21"/>
    </row>
    <row r="55" spans="1:11" ht="21.75">
      <c r="A55" s="22" t="s">
        <v>10</v>
      </c>
      <c r="B55" s="23">
        <f t="shared" ref="B55:B74" si="12">AVERAGE(D55,F55,H55,J55)</f>
        <v>34074.837500000001</v>
      </c>
      <c r="C55" s="24">
        <f>B55/B$53*100</f>
        <v>20.808644578121498</v>
      </c>
      <c r="D55" s="23">
        <v>35535.74</v>
      </c>
      <c r="E55" s="24">
        <f>D55/$D$53*100</f>
        <v>21.111973950143035</v>
      </c>
      <c r="F55" s="23">
        <v>30531.18</v>
      </c>
      <c r="G55" s="24">
        <f>F55/$F$53*100</f>
        <v>18.106952979133979</v>
      </c>
      <c r="H55" s="23">
        <v>29685.97</v>
      </c>
      <c r="I55" s="24">
        <f t="shared" ref="I55:I76" si="13">H55/H$53*100</f>
        <v>18.970926830340655</v>
      </c>
      <c r="J55" s="23">
        <v>40546.46</v>
      </c>
      <c r="K55" s="24">
        <f>(J55/J$53)*100</f>
        <v>25.091309709303399</v>
      </c>
    </row>
    <row r="56" spans="1:11" ht="21.75">
      <c r="A56" s="22" t="s">
        <v>11</v>
      </c>
      <c r="B56" s="25">
        <f t="shared" si="12"/>
        <v>256.78750000000002</v>
      </c>
      <c r="C56" s="24">
        <f t="shared" ref="C56:C74" si="14">B56/B$53*100</f>
        <v>0.15681365522592366</v>
      </c>
      <c r="D56" s="31">
        <v>0</v>
      </c>
      <c r="E56" s="30">
        <v>0</v>
      </c>
      <c r="F56" s="25">
        <v>704.08</v>
      </c>
      <c r="G56" s="24">
        <f>F56/$F$53*100</f>
        <v>0.41756471428712072</v>
      </c>
      <c r="H56" s="25">
        <v>323.07</v>
      </c>
      <c r="I56" s="24">
        <f t="shared" si="13"/>
        <v>0.20645905561038277</v>
      </c>
      <c r="J56" s="31">
        <v>0</v>
      </c>
      <c r="K56" s="30">
        <v>0</v>
      </c>
    </row>
    <row r="57" spans="1:11" ht="21.75">
      <c r="A57" s="22" t="s">
        <v>12</v>
      </c>
      <c r="B57" s="26">
        <f t="shared" si="12"/>
        <v>41089.925000000003</v>
      </c>
      <c r="C57" s="24">
        <f t="shared" si="14"/>
        <v>25.092581734738108</v>
      </c>
      <c r="D57" s="26">
        <v>40346.120000000003</v>
      </c>
      <c r="E57" s="24">
        <f t="shared" ref="E57:E74" si="15">D57/$D$53*100</f>
        <v>23.969846538424271</v>
      </c>
      <c r="F57" s="26">
        <v>40453.93</v>
      </c>
      <c r="G57" s="24">
        <f>F57/$F$53*100</f>
        <v>23.991781789343797</v>
      </c>
      <c r="H57" s="25">
        <v>40957.949999999997</v>
      </c>
      <c r="I57" s="24">
        <f t="shared" si="13"/>
        <v>26.174326544517523</v>
      </c>
      <c r="J57" s="26">
        <v>42601.7</v>
      </c>
      <c r="K57" s="24">
        <f>(J57/J$53)*100</f>
        <v>26.363151033230292</v>
      </c>
    </row>
    <row r="58" spans="1:11" ht="21.75">
      <c r="A58" s="22" t="s">
        <v>13</v>
      </c>
      <c r="B58" s="23">
        <f t="shared" si="12"/>
        <v>169.75</v>
      </c>
      <c r="C58" s="24">
        <f t="shared" si="14"/>
        <v>0.10366204731383163</v>
      </c>
      <c r="D58" s="23">
        <v>438</v>
      </c>
      <c r="E58" s="24">
        <f t="shared" si="15"/>
        <v>0.26021815192712039</v>
      </c>
      <c r="F58" s="31">
        <v>0</v>
      </c>
      <c r="G58" s="27" t="s">
        <v>32</v>
      </c>
      <c r="H58" s="31">
        <v>0</v>
      </c>
      <c r="I58" s="30">
        <v>0</v>
      </c>
      <c r="J58" s="26">
        <v>241</v>
      </c>
      <c r="K58" s="24">
        <f>(J58/J$53)*100</f>
        <v>0.14913769635973448</v>
      </c>
    </row>
    <row r="59" spans="1:11" ht="21.75">
      <c r="A59" s="22" t="s">
        <v>14</v>
      </c>
      <c r="B59" s="25">
        <f t="shared" si="12"/>
        <v>292.13749999999999</v>
      </c>
      <c r="C59" s="24">
        <f t="shared" si="14"/>
        <v>0.17840100940880405</v>
      </c>
      <c r="D59" s="25">
        <v>255.78</v>
      </c>
      <c r="E59" s="24">
        <f t="shared" si="15"/>
        <v>0.15196027146100194</v>
      </c>
      <c r="F59" s="25">
        <v>421</v>
      </c>
      <c r="G59" s="24">
        <f>F59/$F$53*100</f>
        <v>0.24968007146187621</v>
      </c>
      <c r="H59" s="25">
        <v>354.26</v>
      </c>
      <c r="I59" s="24">
        <f t="shared" si="13"/>
        <v>0.22639113826890211</v>
      </c>
      <c r="J59" s="25">
        <v>137.51</v>
      </c>
      <c r="K59" s="24">
        <f>(J59/J$53)*100</f>
        <v>8.5095122931232725E-2</v>
      </c>
    </row>
    <row r="60" spans="1:11" ht="21.75">
      <c r="A60" s="22" t="s">
        <v>15</v>
      </c>
      <c r="B60" s="23">
        <f t="shared" si="12"/>
        <v>6196.1475</v>
      </c>
      <c r="C60" s="24">
        <f t="shared" si="14"/>
        <v>3.7838311358378762</v>
      </c>
      <c r="D60" s="23">
        <v>4635.1099999999997</v>
      </c>
      <c r="E60" s="24">
        <f t="shared" si="15"/>
        <v>2.7537437401345088</v>
      </c>
      <c r="F60" s="23">
        <v>6527.14</v>
      </c>
      <c r="G60" s="24">
        <f>F60/$F$53*100</f>
        <v>3.8710137331156078</v>
      </c>
      <c r="H60" s="23">
        <v>6060.95</v>
      </c>
      <c r="I60" s="24">
        <f t="shared" si="13"/>
        <v>3.8732720868596573</v>
      </c>
      <c r="J60" s="23">
        <v>7561.39</v>
      </c>
      <c r="K60" s="24">
        <f t="shared" ref="K60:K74" si="16">(J60/J$53)*100</f>
        <v>4.6792045057159033</v>
      </c>
    </row>
    <row r="61" spans="1:11" ht="21.75">
      <c r="A61" s="22" t="s">
        <v>16</v>
      </c>
      <c r="B61" s="23">
        <f t="shared" si="12"/>
        <v>30449.732499999998</v>
      </c>
      <c r="C61" s="24">
        <f t="shared" si="14"/>
        <v>18.594884306972116</v>
      </c>
      <c r="D61" s="23">
        <v>34084.980000000003</v>
      </c>
      <c r="E61" s="24">
        <f t="shared" si="15"/>
        <v>20.250069644001965</v>
      </c>
      <c r="F61" s="23">
        <v>35209.08</v>
      </c>
      <c r="G61" s="24">
        <f>F61/$F$53*100</f>
        <v>20.881248481014055</v>
      </c>
      <c r="H61" s="23">
        <v>26049.95</v>
      </c>
      <c r="I61" s="24">
        <f t="shared" si="13"/>
        <v>16.647315057720281</v>
      </c>
      <c r="J61" s="23">
        <v>26454.92</v>
      </c>
      <c r="K61" s="24">
        <f t="shared" si="16"/>
        <v>16.371061519423513</v>
      </c>
    </row>
    <row r="62" spans="1:11" ht="21.75">
      <c r="A62" s="22" t="s">
        <v>17</v>
      </c>
      <c r="B62" s="23">
        <f t="shared" si="12"/>
        <v>2426.3074999999999</v>
      </c>
      <c r="C62" s="24">
        <f t="shared" si="14"/>
        <v>1.4816848474987012</v>
      </c>
      <c r="D62" s="23">
        <v>2225.39</v>
      </c>
      <c r="E62" s="24">
        <f t="shared" si="15"/>
        <v>1.3221161486691653</v>
      </c>
      <c r="F62" s="23">
        <v>2772.96</v>
      </c>
      <c r="G62" s="24">
        <f>F62/$F$53*100</f>
        <v>1.644543588980818</v>
      </c>
      <c r="H62" s="23">
        <v>2385.3000000000002</v>
      </c>
      <c r="I62" s="24">
        <f t="shared" si="13"/>
        <v>1.5243346189601203</v>
      </c>
      <c r="J62" s="23">
        <v>2321.58</v>
      </c>
      <c r="K62" s="24">
        <f t="shared" si="16"/>
        <v>1.4366601374059433</v>
      </c>
    </row>
    <row r="63" spans="1:11" ht="21.75">
      <c r="A63" s="22" t="s">
        <v>18</v>
      </c>
      <c r="B63" s="23">
        <f t="shared" si="12"/>
        <v>18580.93</v>
      </c>
      <c r="C63" s="24">
        <f t="shared" si="14"/>
        <v>11.346905713078018</v>
      </c>
      <c r="D63" s="23">
        <v>17921.66</v>
      </c>
      <c r="E63" s="24">
        <f t="shared" si="15"/>
        <v>10.64735443987716</v>
      </c>
      <c r="F63" s="23">
        <v>19157.25</v>
      </c>
      <c r="G63" s="24">
        <f>F63/$F$53*100</f>
        <v>11.361481114045198</v>
      </c>
      <c r="H63" s="23">
        <v>19455.77</v>
      </c>
      <c r="I63" s="24">
        <f t="shared" si="13"/>
        <v>12.43328040478168</v>
      </c>
      <c r="J63" s="23">
        <v>17789.04</v>
      </c>
      <c r="K63" s="24">
        <f t="shared" si="16"/>
        <v>11.00836699606295</v>
      </c>
    </row>
    <row r="64" spans="1:11" ht="21.75">
      <c r="A64" s="22" t="s">
        <v>19</v>
      </c>
      <c r="B64" s="23">
        <f t="shared" si="12"/>
        <v>87.127499999999998</v>
      </c>
      <c r="C64" s="24">
        <f t="shared" si="14"/>
        <v>5.3206568644099353E-2</v>
      </c>
      <c r="D64" s="23">
        <v>348.51</v>
      </c>
      <c r="E64" s="24">
        <f t="shared" si="15"/>
        <v>0.20705166239296971</v>
      </c>
      <c r="F64" s="31">
        <v>0</v>
      </c>
      <c r="G64" s="27" t="s">
        <v>32</v>
      </c>
      <c r="H64" s="31">
        <v>0</v>
      </c>
      <c r="I64" s="30">
        <v>0</v>
      </c>
      <c r="J64" s="31">
        <v>0</v>
      </c>
      <c r="K64" s="30">
        <v>0</v>
      </c>
    </row>
    <row r="65" spans="1:11" ht="21.75">
      <c r="A65" s="22" t="s">
        <v>20</v>
      </c>
      <c r="B65" s="23">
        <f t="shared" si="12"/>
        <v>1544.3124999999998</v>
      </c>
      <c r="C65" s="24">
        <f t="shared" si="14"/>
        <v>0.94307272720083413</v>
      </c>
      <c r="D65" s="23">
        <v>1821.54</v>
      </c>
      <c r="E65" s="24">
        <f t="shared" si="15"/>
        <v>1.0821866951171846</v>
      </c>
      <c r="F65" s="23">
        <v>1573.75</v>
      </c>
      <c r="G65" s="24">
        <f t="shared" ref="G65:G74" si="17">F65/$F$53*100</f>
        <v>0.93333494646823689</v>
      </c>
      <c r="H65" s="23">
        <v>1086.8499999999999</v>
      </c>
      <c r="I65" s="24">
        <f t="shared" si="13"/>
        <v>0.6945554356335919</v>
      </c>
      <c r="J65" s="23">
        <v>1695.11</v>
      </c>
      <c r="K65" s="24">
        <f t="shared" si="16"/>
        <v>1.0489825745906618</v>
      </c>
    </row>
    <row r="66" spans="1:11" ht="21.75">
      <c r="A66" s="22" t="s">
        <v>21</v>
      </c>
      <c r="B66" s="23">
        <f t="shared" si="12"/>
        <v>1046.1575</v>
      </c>
      <c r="C66" s="24">
        <f t="shared" si="14"/>
        <v>0.63886202216624344</v>
      </c>
      <c r="D66" s="23">
        <v>1043.27</v>
      </c>
      <c r="E66" s="24">
        <f t="shared" si="15"/>
        <v>0.61981230904339468</v>
      </c>
      <c r="F66" s="23">
        <v>894.75</v>
      </c>
      <c r="G66" s="24">
        <f t="shared" si="17"/>
        <v>0.53064428489433202</v>
      </c>
      <c r="H66" s="23">
        <v>1451.51</v>
      </c>
      <c r="I66" s="24">
        <f t="shared" si="13"/>
        <v>0.92759273163409395</v>
      </c>
      <c r="J66" s="23">
        <v>795.1</v>
      </c>
      <c r="K66" s="24">
        <f t="shared" si="16"/>
        <v>0.49203063226400362</v>
      </c>
    </row>
    <row r="67" spans="1:11" ht="21.75">
      <c r="A67" s="22" t="s">
        <v>22</v>
      </c>
      <c r="B67" s="23">
        <f t="shared" si="12"/>
        <v>371.02249999999998</v>
      </c>
      <c r="C67" s="24">
        <f t="shared" si="14"/>
        <v>0.22657409101323175</v>
      </c>
      <c r="D67" s="23">
        <v>134.1</v>
      </c>
      <c r="E67" s="24">
        <f t="shared" si="15"/>
        <v>7.9669530076316997E-2</v>
      </c>
      <c r="F67" s="23">
        <v>209.76</v>
      </c>
      <c r="G67" s="24">
        <f t="shared" si="17"/>
        <v>0.12440116814689585</v>
      </c>
      <c r="H67" s="25">
        <v>494.42</v>
      </c>
      <c r="I67" s="24">
        <f t="shared" si="13"/>
        <v>0.31596089477477163</v>
      </c>
      <c r="J67" s="23">
        <v>645.80999999999995</v>
      </c>
      <c r="K67" s="24">
        <f t="shared" si="16"/>
        <v>0.39964570824099638</v>
      </c>
    </row>
    <row r="68" spans="1:11" ht="21.75">
      <c r="A68" s="22" t="s">
        <v>23</v>
      </c>
      <c r="B68" s="32">
        <f t="shared" si="12"/>
        <v>3501.47</v>
      </c>
      <c r="C68" s="24">
        <f t="shared" si="14"/>
        <v>2.1382594922413078</v>
      </c>
      <c r="D68" s="32">
        <v>5489.11</v>
      </c>
      <c r="E68" s="24">
        <f t="shared" si="15"/>
        <v>3.261109725855424</v>
      </c>
      <c r="F68" s="32">
        <v>2530.21</v>
      </c>
      <c r="G68" s="24">
        <f t="shared" si="17"/>
        <v>1.5005772294858761</v>
      </c>
      <c r="H68" s="32">
        <v>3541.98</v>
      </c>
      <c r="I68" s="24">
        <f t="shared" si="13"/>
        <v>2.2635151694396374</v>
      </c>
      <c r="J68" s="32">
        <v>2444.58</v>
      </c>
      <c r="K68" s="24">
        <f t="shared" si="16"/>
        <v>1.5127760571248121</v>
      </c>
    </row>
    <row r="69" spans="1:11" ht="21.75">
      <c r="A69" s="22" t="s">
        <v>24</v>
      </c>
      <c r="B69" s="32">
        <f t="shared" si="12"/>
        <v>4045.7225000000003</v>
      </c>
      <c r="C69" s="24">
        <f t="shared" si="14"/>
        <v>2.4706207788726551</v>
      </c>
      <c r="D69" s="32">
        <v>3646.62</v>
      </c>
      <c r="E69" s="24">
        <f t="shared" si="15"/>
        <v>2.1664765232430954</v>
      </c>
      <c r="F69" s="32">
        <v>3925.31</v>
      </c>
      <c r="G69" s="24">
        <f t="shared" si="17"/>
        <v>2.3279612382660746</v>
      </c>
      <c r="H69" s="32">
        <v>6538.27</v>
      </c>
      <c r="I69" s="24">
        <f t="shared" si="13"/>
        <v>4.1783051645949723</v>
      </c>
      <c r="J69" s="32">
        <v>2072.69</v>
      </c>
      <c r="K69" s="24">
        <f t="shared" si="16"/>
        <v>1.2826398832691206</v>
      </c>
    </row>
    <row r="70" spans="1:11" ht="21.75">
      <c r="A70" s="22" t="s">
        <v>25</v>
      </c>
      <c r="B70" s="32">
        <f t="shared" si="12"/>
        <v>5594.57</v>
      </c>
      <c r="C70" s="24">
        <f t="shared" si="14"/>
        <v>3.4164629162918585</v>
      </c>
      <c r="D70" s="32">
        <v>6979.4</v>
      </c>
      <c r="E70" s="24">
        <f t="shared" si="15"/>
        <v>4.1464990172606031</v>
      </c>
      <c r="F70" s="32">
        <v>4965.29</v>
      </c>
      <c r="G70" s="24">
        <f t="shared" si="17"/>
        <v>2.9447362518502125</v>
      </c>
      <c r="H70" s="32">
        <v>5663.26</v>
      </c>
      <c r="I70" s="24">
        <f t="shared" si="13"/>
        <v>3.6191268495250459</v>
      </c>
      <c r="J70" s="32">
        <v>4770.33</v>
      </c>
      <c r="K70" s="24">
        <f t="shared" si="16"/>
        <v>2.9520167098578098</v>
      </c>
    </row>
    <row r="71" spans="1:11" ht="21.75">
      <c r="A71" s="22" t="s">
        <v>26</v>
      </c>
      <c r="B71" s="23">
        <f t="shared" si="12"/>
        <v>4097.3525</v>
      </c>
      <c r="C71" s="24">
        <f t="shared" si="14"/>
        <v>2.5021499188008618</v>
      </c>
      <c r="D71" s="32">
        <v>3894.86</v>
      </c>
      <c r="E71" s="24">
        <f>D71/$D$53*100</f>
        <v>2.3139572402165847</v>
      </c>
      <c r="F71" s="32">
        <v>5116.1400000000003</v>
      </c>
      <c r="G71" s="24">
        <f t="shared" si="17"/>
        <v>3.0342000019215285</v>
      </c>
      <c r="H71" s="32">
        <v>2637.03</v>
      </c>
      <c r="I71" s="24">
        <f t="shared" si="13"/>
        <v>1.68520358874624</v>
      </c>
      <c r="J71" s="32">
        <v>4741.38</v>
      </c>
      <c r="K71" s="24">
        <f t="shared" si="16"/>
        <v>2.9341016214361737</v>
      </c>
    </row>
    <row r="72" spans="1:11" ht="21.75">
      <c r="A72" s="22" t="s">
        <v>27</v>
      </c>
      <c r="B72" s="23">
        <f t="shared" si="12"/>
        <v>1325.7050000000002</v>
      </c>
      <c r="C72" s="24">
        <f t="shared" si="14"/>
        <v>0.80957463584202161</v>
      </c>
      <c r="D72" s="32">
        <v>1268.8399999999999</v>
      </c>
      <c r="E72" s="24">
        <f>D72/$D$53*100</f>
        <v>0.75382465728586168</v>
      </c>
      <c r="F72" s="32">
        <v>2011.71</v>
      </c>
      <c r="G72" s="24">
        <f t="shared" si="17"/>
        <v>1.1930733885049192</v>
      </c>
      <c r="H72" s="32">
        <v>1276.05</v>
      </c>
      <c r="I72" s="24">
        <f t="shared" si="13"/>
        <v>0.81546438205846705</v>
      </c>
      <c r="J72" s="32">
        <v>746.22</v>
      </c>
      <c r="K72" s="24">
        <f t="shared" si="16"/>
        <v>0.46178228953344841</v>
      </c>
    </row>
    <row r="73" spans="1:11" ht="21.75">
      <c r="A73" s="22" t="s">
        <v>28</v>
      </c>
      <c r="B73" s="23">
        <f t="shared" si="12"/>
        <v>6592.79</v>
      </c>
      <c r="C73" s="24">
        <f t="shared" si="14"/>
        <v>4.0260507152291956</v>
      </c>
      <c r="D73" s="32">
        <v>6826.06</v>
      </c>
      <c r="E73" s="24">
        <f>D73/$D$53*100</f>
        <v>4.0553988998713226</v>
      </c>
      <c r="F73" s="32">
        <v>9867.7999999999993</v>
      </c>
      <c r="G73" s="24">
        <f t="shared" si="17"/>
        <v>5.852239926773164</v>
      </c>
      <c r="H73" s="32">
        <v>5934.19</v>
      </c>
      <c r="I73" s="24">
        <f t="shared" si="13"/>
        <v>3.7922656489695035</v>
      </c>
      <c r="J73" s="32">
        <v>3743.11</v>
      </c>
      <c r="K73" s="24">
        <f t="shared" si="16"/>
        <v>2.3163435793406051</v>
      </c>
    </row>
    <row r="74" spans="1:11" ht="21.75">
      <c r="A74" s="22" t="s">
        <v>29</v>
      </c>
      <c r="B74" s="32">
        <f t="shared" si="12"/>
        <v>1226.7649999999999</v>
      </c>
      <c r="C74" s="24">
        <f t="shared" si="14"/>
        <v>0.74915447112195965</v>
      </c>
      <c r="D74" s="32">
        <v>1425.23</v>
      </c>
      <c r="E74" s="24">
        <f t="shared" si="15"/>
        <v>0.84673679605271646</v>
      </c>
      <c r="F74" s="32">
        <v>1223.54</v>
      </c>
      <c r="G74" s="24">
        <f t="shared" si="17"/>
        <v>0.72563789699872694</v>
      </c>
      <c r="H74" s="32">
        <v>1571.73</v>
      </c>
      <c r="I74" s="24">
        <f t="shared" si="13"/>
        <v>1.0044197587968766</v>
      </c>
      <c r="J74" s="32">
        <v>686.56</v>
      </c>
      <c r="K74" s="24">
        <f t="shared" si="16"/>
        <v>0.42486297432671905</v>
      </c>
    </row>
    <row r="75" spans="1:11" ht="21.75">
      <c r="A75" s="22" t="s">
        <v>30</v>
      </c>
      <c r="B75" s="25">
        <v>0</v>
      </c>
      <c r="C75" s="27" t="s">
        <v>32</v>
      </c>
      <c r="D75" s="25" t="s">
        <v>31</v>
      </c>
      <c r="E75" s="27" t="s">
        <v>32</v>
      </c>
      <c r="F75" s="25" t="s">
        <v>31</v>
      </c>
      <c r="G75" s="27" t="s">
        <v>32</v>
      </c>
      <c r="H75" s="25" t="s">
        <v>31</v>
      </c>
      <c r="I75" s="27">
        <v>0</v>
      </c>
      <c r="J75" s="25" t="s">
        <v>31</v>
      </c>
      <c r="K75" s="27">
        <v>0</v>
      </c>
    </row>
    <row r="76" spans="1:11" ht="21.75">
      <c r="A76" s="22" t="s">
        <v>33</v>
      </c>
      <c r="B76" s="25">
        <f>AVERAGE(D76,F76,H76,J76)</f>
        <v>783.73500000000001</v>
      </c>
      <c r="C76" s="24">
        <f>B76/B$53*100</f>
        <v>0.47860721444186061</v>
      </c>
      <c r="D76" s="31">
        <v>0</v>
      </c>
      <c r="E76" s="30">
        <v>0</v>
      </c>
      <c r="F76" s="25">
        <v>520.9</v>
      </c>
      <c r="G76" s="24">
        <f>F76/$F$53*100</f>
        <v>0.30892719530758034</v>
      </c>
      <c r="H76" s="25">
        <v>1012.9</v>
      </c>
      <c r="I76" s="24">
        <f t="shared" si="13"/>
        <v>0.64729741984014832</v>
      </c>
      <c r="J76" s="25">
        <v>1601.14</v>
      </c>
      <c r="K76" s="24">
        <f>(J76/J$53)*100</f>
        <v>0.99083124958267743</v>
      </c>
    </row>
    <row r="77" spans="1:11" ht="10.5" customHeight="1">
      <c r="A77" s="33"/>
      <c r="B77" s="34"/>
      <c r="C77" s="35"/>
      <c r="D77" s="34"/>
      <c r="E77" s="35"/>
      <c r="F77" s="34"/>
      <c r="G77" s="35"/>
      <c r="H77" s="34"/>
      <c r="I77" s="35"/>
      <c r="J77" s="36"/>
      <c r="K77" s="35"/>
    </row>
    <row r="78" spans="1:11" ht="10.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21.75">
      <c r="A79" s="37" t="s">
        <v>36</v>
      </c>
      <c r="B79" s="38"/>
      <c r="C79" s="4"/>
      <c r="D79" s="38"/>
      <c r="E79" s="1"/>
      <c r="F79" s="38"/>
      <c r="G79" s="1"/>
      <c r="H79" s="38"/>
      <c r="I79" s="1"/>
      <c r="J79" s="38"/>
      <c r="K79" s="1"/>
    </row>
    <row r="80" spans="1:11" ht="21.75">
      <c r="A80" s="37" t="s">
        <v>37</v>
      </c>
      <c r="B80" s="4"/>
      <c r="C80" s="4"/>
      <c r="D80" s="39"/>
      <c r="E80" s="1"/>
      <c r="F80" s="1"/>
      <c r="G80" s="1"/>
      <c r="H80" s="1"/>
      <c r="I80" s="1"/>
      <c r="J80" s="1"/>
      <c r="K80" s="1"/>
    </row>
    <row r="81" spans="1:14" ht="21.75">
      <c r="A81" s="5"/>
      <c r="B81" s="40"/>
      <c r="E81" s="6"/>
      <c r="G81" s="6"/>
      <c r="I81" s="6"/>
      <c r="J81" s="42"/>
      <c r="K81" s="6"/>
    </row>
    <row r="82" spans="1:14" ht="21.75">
      <c r="B82" s="43"/>
      <c r="C82" s="44"/>
      <c r="D82" s="44"/>
      <c r="E82" s="20"/>
      <c r="F82" s="43"/>
      <c r="G82" s="44"/>
      <c r="H82" s="44"/>
      <c r="I82" s="44"/>
      <c r="J82" s="43"/>
      <c r="K82" s="44"/>
      <c r="L82" s="45"/>
      <c r="M82" s="45"/>
      <c r="N82" s="43"/>
    </row>
    <row r="83" spans="1:14" ht="21.75">
      <c r="B83" s="43"/>
      <c r="C83" s="44"/>
      <c r="D83" s="44"/>
      <c r="E83" s="20"/>
      <c r="F83" s="43"/>
      <c r="G83" s="44"/>
      <c r="H83" s="44"/>
      <c r="I83" s="44"/>
      <c r="J83" s="43"/>
      <c r="K83" s="44"/>
      <c r="L83" s="45"/>
      <c r="M83" s="45"/>
      <c r="N83" s="43"/>
    </row>
    <row r="84" spans="1:14" ht="21.75">
      <c r="B84" s="46"/>
      <c r="C84" s="44"/>
      <c r="D84" s="44"/>
      <c r="E84" s="23"/>
      <c r="F84" s="46"/>
      <c r="G84" s="44"/>
      <c r="H84" s="44"/>
      <c r="I84" s="44"/>
      <c r="J84" s="46"/>
      <c r="K84" s="44"/>
      <c r="L84" s="45"/>
      <c r="M84" s="45"/>
      <c r="N84" s="46"/>
    </row>
    <row r="85" spans="1:14" ht="21.75">
      <c r="B85" s="47"/>
      <c r="C85" s="44"/>
      <c r="D85" s="44"/>
      <c r="E85" s="25"/>
      <c r="F85" s="47"/>
      <c r="G85" s="44"/>
      <c r="H85" s="44"/>
      <c r="I85" s="44"/>
      <c r="J85" s="47"/>
      <c r="K85" s="44"/>
      <c r="L85" s="45"/>
      <c r="M85" s="45"/>
      <c r="N85" s="47"/>
    </row>
    <row r="86" spans="1:14" ht="21.75">
      <c r="B86" s="47"/>
      <c r="C86" s="44"/>
      <c r="D86" s="44"/>
      <c r="E86" s="26"/>
      <c r="F86" s="47"/>
      <c r="G86" s="44"/>
      <c r="H86" s="44"/>
      <c r="I86" s="44"/>
      <c r="J86" s="47"/>
      <c r="K86" s="44"/>
      <c r="L86" s="45"/>
      <c r="M86" s="45"/>
      <c r="N86" s="47"/>
    </row>
    <row r="87" spans="1:14" ht="21.75">
      <c r="B87" s="46"/>
      <c r="C87" s="44"/>
      <c r="D87" s="44"/>
      <c r="E87" s="23"/>
      <c r="F87" s="46"/>
      <c r="G87" s="44"/>
      <c r="H87" s="44"/>
      <c r="I87" s="44"/>
      <c r="J87" s="46"/>
      <c r="K87" s="44"/>
      <c r="L87" s="45"/>
      <c r="M87" s="45"/>
      <c r="N87" s="46"/>
    </row>
    <row r="88" spans="1:14" ht="21.75">
      <c r="B88" s="46"/>
      <c r="C88" s="44"/>
      <c r="D88" s="44"/>
      <c r="E88" s="23"/>
      <c r="F88" s="46"/>
      <c r="G88" s="44"/>
      <c r="H88" s="44"/>
      <c r="I88" s="44"/>
      <c r="J88" s="46"/>
      <c r="K88" s="44"/>
      <c r="L88" s="45"/>
      <c r="M88" s="45"/>
      <c r="N88" s="46"/>
    </row>
    <row r="89" spans="1:14" ht="21.75">
      <c r="B89" s="46"/>
      <c r="C89" s="44"/>
      <c r="D89" s="44"/>
      <c r="E89" s="23"/>
      <c r="F89" s="46"/>
      <c r="G89" s="44"/>
      <c r="H89" s="44"/>
      <c r="I89" s="44"/>
      <c r="J89" s="46"/>
      <c r="K89" s="44"/>
      <c r="L89" s="45"/>
      <c r="M89" s="45"/>
      <c r="N89" s="46"/>
    </row>
    <row r="90" spans="1:14" ht="21.75">
      <c r="B90" s="48"/>
      <c r="C90" s="44"/>
      <c r="D90" s="44"/>
      <c r="E90" s="49"/>
      <c r="F90" s="48"/>
      <c r="G90" s="44"/>
      <c r="H90" s="44"/>
      <c r="I90" s="44"/>
      <c r="J90" s="48"/>
      <c r="K90" s="44"/>
      <c r="L90" s="45"/>
      <c r="M90" s="45"/>
      <c r="N90" s="48"/>
    </row>
    <row r="91" spans="1:14" ht="21.75">
      <c r="B91" s="46"/>
      <c r="C91" s="44"/>
      <c r="D91" s="44"/>
      <c r="E91" s="23"/>
      <c r="F91" s="46"/>
      <c r="G91" s="44"/>
      <c r="H91" s="44"/>
      <c r="I91" s="44"/>
      <c r="J91" s="46"/>
      <c r="K91" s="44"/>
      <c r="L91" s="45"/>
      <c r="M91" s="45"/>
      <c r="N91" s="46"/>
    </row>
    <row r="92" spans="1:14" ht="21.75">
      <c r="B92" s="46"/>
      <c r="C92" s="44"/>
      <c r="D92" s="44"/>
      <c r="E92" s="23"/>
      <c r="F92" s="46"/>
      <c r="G92" s="44"/>
      <c r="H92" s="44"/>
      <c r="I92" s="44"/>
      <c r="J92" s="46"/>
      <c r="K92" s="44"/>
      <c r="L92" s="45"/>
      <c r="M92" s="45"/>
      <c r="N92" s="46"/>
    </row>
    <row r="93" spans="1:14" ht="21.75">
      <c r="B93" s="46"/>
      <c r="C93" s="44"/>
      <c r="D93" s="44"/>
      <c r="E93" s="23"/>
      <c r="F93" s="46"/>
      <c r="G93" s="44"/>
      <c r="H93" s="44"/>
      <c r="I93" s="44"/>
      <c r="J93" s="46"/>
      <c r="K93" s="44"/>
      <c r="L93" s="45"/>
      <c r="M93" s="45"/>
      <c r="N93" s="46"/>
    </row>
    <row r="94" spans="1:14" ht="21.75">
      <c r="B94" s="46"/>
      <c r="C94" s="44"/>
      <c r="D94" s="44"/>
      <c r="E94" s="23"/>
      <c r="F94" s="46"/>
      <c r="G94" s="44"/>
      <c r="H94" s="44"/>
      <c r="I94" s="44"/>
      <c r="J94" s="46"/>
      <c r="K94" s="44"/>
      <c r="L94" s="45"/>
      <c r="M94" s="45"/>
      <c r="N94" s="46"/>
    </row>
    <row r="95" spans="1:14" ht="21.75">
      <c r="B95" s="46"/>
      <c r="C95" s="44"/>
      <c r="D95" s="44"/>
      <c r="E95" s="23"/>
      <c r="F95" s="46"/>
      <c r="G95" s="44"/>
      <c r="H95" s="44"/>
      <c r="I95" s="44"/>
      <c r="J95" s="46"/>
      <c r="K95" s="44"/>
      <c r="L95" s="45"/>
      <c r="M95" s="45"/>
      <c r="N95" s="46"/>
    </row>
    <row r="96" spans="1:14" ht="21.75">
      <c r="B96" s="48"/>
      <c r="C96" s="44"/>
      <c r="D96" s="44"/>
      <c r="E96" s="23"/>
      <c r="F96" s="48"/>
      <c r="G96" s="44"/>
      <c r="H96" s="44"/>
      <c r="I96" s="44"/>
      <c r="J96" s="48"/>
      <c r="K96" s="44"/>
      <c r="L96" s="45"/>
      <c r="M96" s="45"/>
      <c r="N96" s="48"/>
    </row>
    <row r="97" spans="2:14" ht="21.75">
      <c r="B97" s="46"/>
      <c r="C97" s="44"/>
      <c r="D97" s="44"/>
      <c r="E97" s="23"/>
      <c r="F97" s="46"/>
      <c r="G97" s="44"/>
      <c r="H97" s="44"/>
      <c r="I97" s="44"/>
      <c r="J97" s="46"/>
      <c r="K97" s="44"/>
      <c r="L97" s="45"/>
      <c r="M97" s="45"/>
      <c r="N97" s="46"/>
    </row>
    <row r="98" spans="2:14" ht="21.75">
      <c r="B98" s="46"/>
      <c r="C98" s="44"/>
      <c r="D98" s="44"/>
      <c r="E98" s="23"/>
      <c r="F98" s="46"/>
      <c r="G98" s="44"/>
      <c r="H98" s="44"/>
      <c r="I98" s="44"/>
      <c r="J98" s="46"/>
      <c r="K98" s="44"/>
      <c r="L98" s="45"/>
      <c r="M98" s="45"/>
      <c r="N98" s="46"/>
    </row>
    <row r="99" spans="2:14" ht="21.75">
      <c r="B99" s="46"/>
      <c r="C99" s="44"/>
      <c r="D99" s="44"/>
      <c r="E99" s="23"/>
      <c r="F99" s="46"/>
      <c r="G99" s="44"/>
      <c r="H99" s="44"/>
      <c r="I99" s="44"/>
      <c r="J99" s="46"/>
      <c r="K99" s="44"/>
      <c r="L99" s="45"/>
      <c r="M99" s="45"/>
      <c r="N99" s="46"/>
    </row>
    <row r="100" spans="2:14" ht="21.75">
      <c r="B100" s="46"/>
      <c r="C100" s="44"/>
      <c r="D100" s="44"/>
      <c r="E100" s="23"/>
      <c r="F100" s="46"/>
      <c r="G100" s="44"/>
      <c r="H100" s="44"/>
      <c r="I100" s="44"/>
      <c r="J100" s="46"/>
      <c r="K100" s="44"/>
      <c r="L100" s="45"/>
      <c r="M100" s="45"/>
      <c r="N100" s="46"/>
    </row>
    <row r="101" spans="2:14" ht="21.75">
      <c r="B101" s="46"/>
      <c r="C101" s="44"/>
      <c r="D101" s="44"/>
      <c r="E101" s="25"/>
      <c r="F101" s="46"/>
      <c r="G101" s="44"/>
      <c r="H101" s="44"/>
      <c r="I101" s="44"/>
      <c r="J101" s="46"/>
      <c r="K101" s="44"/>
      <c r="L101" s="45"/>
      <c r="M101" s="45"/>
      <c r="N101" s="46"/>
    </row>
    <row r="102" spans="2:14" ht="21.75">
      <c r="B102" s="47"/>
      <c r="C102" s="44"/>
      <c r="D102" s="44"/>
      <c r="E102" s="25"/>
      <c r="F102" s="47"/>
      <c r="G102" s="44"/>
      <c r="H102" s="44"/>
      <c r="I102" s="44"/>
      <c r="J102" s="47"/>
      <c r="K102" s="44"/>
      <c r="L102" s="45"/>
      <c r="M102" s="45"/>
      <c r="N102" s="47"/>
    </row>
    <row r="103" spans="2:14" ht="21.75">
      <c r="B103" s="47"/>
      <c r="C103" s="44"/>
      <c r="D103" s="44"/>
      <c r="E103" s="44"/>
      <c r="F103" s="47"/>
      <c r="G103" s="44"/>
      <c r="H103" s="44"/>
      <c r="I103" s="44"/>
      <c r="J103" s="47"/>
      <c r="K103" s="44"/>
      <c r="L103" s="45"/>
      <c r="M103" s="45"/>
      <c r="N103" s="47"/>
    </row>
    <row r="104" spans="2:14" ht="21.75">
      <c r="B104" s="47"/>
      <c r="C104" s="44"/>
      <c r="D104" s="44"/>
      <c r="E104" s="44"/>
      <c r="F104" s="47"/>
      <c r="G104" s="44"/>
      <c r="H104" s="44"/>
      <c r="I104" s="44"/>
      <c r="J104" s="47"/>
      <c r="K104" s="44"/>
      <c r="L104" s="45"/>
      <c r="M104" s="45"/>
      <c r="N104" s="47"/>
    </row>
    <row r="105" spans="2:14" ht="21.75">
      <c r="B105" s="48"/>
      <c r="C105" s="44"/>
      <c r="D105" s="44"/>
      <c r="E105" s="23"/>
      <c r="F105" s="48"/>
      <c r="G105" s="44"/>
      <c r="H105" s="44"/>
      <c r="I105" s="44"/>
      <c r="J105" s="48"/>
      <c r="K105" s="44"/>
      <c r="L105" s="45"/>
      <c r="M105" s="45"/>
      <c r="N105" s="48"/>
    </row>
    <row r="106" spans="2:14" ht="21.75">
      <c r="B106" s="43"/>
      <c r="C106" s="44"/>
      <c r="D106" s="20"/>
      <c r="E106" s="25"/>
      <c r="F106" s="43"/>
      <c r="G106" s="44"/>
      <c r="H106" s="44"/>
      <c r="I106" s="44"/>
      <c r="J106" s="43"/>
      <c r="K106" s="44"/>
      <c r="L106" s="45"/>
      <c r="M106" s="45"/>
      <c r="N106" s="43"/>
    </row>
    <row r="107" spans="2:14" ht="21.75">
      <c r="B107" s="43"/>
      <c r="C107" s="44"/>
      <c r="D107" s="20"/>
      <c r="E107" s="26"/>
      <c r="F107" s="43"/>
      <c r="G107" s="44"/>
      <c r="H107" s="44"/>
      <c r="I107" s="44"/>
      <c r="J107" s="43"/>
      <c r="K107" s="44"/>
      <c r="L107" s="45"/>
      <c r="M107" s="45"/>
      <c r="N107" s="43"/>
    </row>
    <row r="108" spans="2:14" ht="21.75">
      <c r="B108" s="46"/>
      <c r="C108" s="44"/>
      <c r="D108" s="23"/>
      <c r="E108" s="23"/>
      <c r="F108" s="46"/>
      <c r="G108" s="44"/>
      <c r="H108" s="44"/>
      <c r="I108" s="44"/>
      <c r="J108" s="46"/>
      <c r="K108" s="44"/>
      <c r="L108" s="45"/>
      <c r="M108" s="45"/>
      <c r="N108" s="46"/>
    </row>
    <row r="109" spans="2:14" ht="21.75">
      <c r="B109" s="47"/>
      <c r="C109" s="44"/>
      <c r="D109" s="26"/>
      <c r="E109" s="25"/>
      <c r="F109" s="47"/>
      <c r="G109" s="44"/>
      <c r="H109" s="44"/>
      <c r="I109" s="44"/>
      <c r="J109" s="47"/>
      <c r="K109" s="44"/>
      <c r="L109" s="45"/>
      <c r="M109" s="45"/>
      <c r="N109" s="47"/>
    </row>
    <row r="110" spans="2:14" ht="21.75">
      <c r="B110" s="47"/>
      <c r="C110" s="44"/>
      <c r="D110" s="26"/>
      <c r="E110" s="23"/>
      <c r="F110" s="47"/>
      <c r="G110" s="44"/>
      <c r="H110" s="44"/>
      <c r="I110" s="44"/>
      <c r="J110" s="47"/>
      <c r="K110" s="44"/>
      <c r="L110" s="45"/>
      <c r="M110" s="45"/>
      <c r="N110" s="47"/>
    </row>
    <row r="111" spans="2:14" ht="21.75">
      <c r="B111" s="46"/>
      <c r="C111" s="44"/>
      <c r="D111" s="23"/>
      <c r="E111" s="49"/>
      <c r="F111" s="46"/>
      <c r="G111" s="44"/>
      <c r="H111" s="44"/>
      <c r="I111" s="44"/>
      <c r="J111" s="46"/>
      <c r="K111" s="44"/>
      <c r="L111" s="45"/>
      <c r="M111" s="45"/>
      <c r="N111" s="46"/>
    </row>
    <row r="112" spans="2:14" ht="21.75">
      <c r="B112" s="46"/>
      <c r="C112" s="44"/>
      <c r="D112" s="23"/>
      <c r="E112" s="23"/>
      <c r="F112" s="46"/>
      <c r="G112" s="44"/>
      <c r="H112" s="44"/>
      <c r="I112" s="44"/>
      <c r="J112" s="46"/>
      <c r="K112" s="44"/>
      <c r="L112" s="45"/>
      <c r="M112" s="45"/>
      <c r="N112" s="46"/>
    </row>
    <row r="113" spans="2:14" ht="21.75">
      <c r="B113" s="46"/>
      <c r="C113" s="44"/>
      <c r="D113" s="23"/>
      <c r="E113" s="23"/>
      <c r="F113" s="46"/>
      <c r="G113" s="44"/>
      <c r="H113" s="44"/>
      <c r="I113" s="44"/>
      <c r="J113" s="46"/>
      <c r="K113" s="44"/>
      <c r="L113" s="45"/>
      <c r="M113" s="45"/>
      <c r="N113" s="46"/>
    </row>
    <row r="114" spans="2:14" ht="21.75">
      <c r="B114" s="48"/>
      <c r="C114" s="44"/>
      <c r="D114" s="49"/>
      <c r="E114" s="23"/>
      <c r="F114" s="48"/>
      <c r="G114" s="44"/>
      <c r="H114" s="44"/>
      <c r="I114" s="44"/>
      <c r="J114" s="48"/>
      <c r="K114" s="44"/>
      <c r="L114" s="45"/>
      <c r="M114" s="45"/>
      <c r="N114" s="48"/>
    </row>
    <row r="115" spans="2:14" ht="21.75">
      <c r="B115" s="46"/>
      <c r="C115" s="44"/>
      <c r="D115" s="23"/>
      <c r="E115" s="23"/>
      <c r="F115" s="46"/>
      <c r="G115" s="44"/>
      <c r="H115" s="44"/>
      <c r="I115" s="44"/>
      <c r="J115" s="46"/>
      <c r="K115" s="44"/>
      <c r="L115" s="45"/>
      <c r="M115" s="45"/>
      <c r="N115" s="46"/>
    </row>
    <row r="116" spans="2:14" ht="21.75">
      <c r="B116" s="46"/>
      <c r="C116" s="44"/>
      <c r="D116" s="23"/>
      <c r="E116" s="23"/>
      <c r="F116" s="46"/>
      <c r="G116" s="44"/>
      <c r="H116" s="44"/>
      <c r="I116" s="44"/>
      <c r="J116" s="46"/>
      <c r="K116" s="44"/>
      <c r="L116" s="45"/>
      <c r="M116" s="45"/>
      <c r="N116" s="46"/>
    </row>
    <row r="117" spans="2:14" ht="21.75">
      <c r="B117" s="47"/>
      <c r="C117" s="44"/>
      <c r="D117" s="23"/>
      <c r="E117" s="23"/>
      <c r="F117" s="46"/>
      <c r="G117" s="44"/>
      <c r="H117" s="44"/>
      <c r="I117" s="44"/>
      <c r="J117" s="46"/>
      <c r="K117" s="44"/>
      <c r="L117" s="45"/>
      <c r="M117" s="45"/>
      <c r="N117" s="46"/>
    </row>
    <row r="118" spans="2:14" ht="21.75">
      <c r="B118" s="46"/>
      <c r="C118" s="44"/>
      <c r="D118" s="23"/>
      <c r="E118" s="32"/>
      <c r="F118" s="46"/>
      <c r="G118" s="44"/>
      <c r="H118" s="44"/>
      <c r="I118" s="44"/>
      <c r="J118" s="46"/>
      <c r="K118" s="44"/>
      <c r="L118" s="45"/>
      <c r="M118" s="45"/>
      <c r="N118" s="46"/>
    </row>
    <row r="119" spans="2:14" ht="21.75">
      <c r="B119" s="46"/>
      <c r="C119" s="44"/>
      <c r="D119" s="23"/>
      <c r="E119" s="32"/>
      <c r="F119" s="46"/>
      <c r="G119" s="44"/>
      <c r="H119" s="44"/>
      <c r="I119" s="44"/>
      <c r="J119" s="46"/>
      <c r="K119" s="44"/>
      <c r="L119" s="45"/>
      <c r="M119" s="45"/>
      <c r="N119" s="46"/>
    </row>
    <row r="120" spans="2:14" ht="21.75">
      <c r="B120" s="48"/>
      <c r="C120" s="44"/>
      <c r="D120" s="23"/>
      <c r="E120" s="32"/>
      <c r="F120" s="48"/>
      <c r="G120" s="44"/>
      <c r="H120" s="44"/>
      <c r="I120" s="44"/>
      <c r="J120" s="48"/>
      <c r="K120" s="44"/>
      <c r="L120" s="45"/>
      <c r="M120" s="45"/>
      <c r="N120" s="48"/>
    </row>
    <row r="121" spans="2:14" ht="21.75">
      <c r="B121" s="46"/>
      <c r="C121" s="44"/>
      <c r="D121" s="23"/>
      <c r="E121" s="32"/>
      <c r="F121" s="46"/>
      <c r="G121" s="44"/>
      <c r="H121" s="44"/>
      <c r="I121" s="44"/>
      <c r="J121" s="46"/>
      <c r="K121" s="44"/>
      <c r="L121" s="45"/>
      <c r="M121" s="45"/>
      <c r="N121" s="46"/>
    </row>
    <row r="122" spans="2:14" ht="21.75">
      <c r="B122" s="46"/>
      <c r="C122" s="44"/>
      <c r="D122" s="23"/>
      <c r="E122" s="25"/>
      <c r="F122" s="46"/>
      <c r="G122" s="44"/>
      <c r="H122" s="44"/>
      <c r="I122" s="44"/>
      <c r="J122" s="46"/>
      <c r="K122" s="44"/>
      <c r="L122" s="45"/>
      <c r="M122" s="45"/>
      <c r="N122" s="46"/>
    </row>
    <row r="123" spans="2:14" ht="21.75">
      <c r="B123" s="46"/>
      <c r="C123" s="44"/>
      <c r="D123" s="23"/>
      <c r="E123" s="25"/>
      <c r="F123" s="46"/>
      <c r="G123" s="44"/>
      <c r="H123" s="44"/>
      <c r="I123" s="44"/>
      <c r="J123" s="46"/>
      <c r="K123" s="44"/>
      <c r="L123" s="45"/>
      <c r="M123" s="45"/>
      <c r="N123" s="46"/>
    </row>
    <row r="124" spans="2:14" ht="21.75">
      <c r="B124" s="46"/>
      <c r="C124" s="44"/>
      <c r="D124" s="23"/>
      <c r="E124" s="44"/>
      <c r="F124" s="46"/>
      <c r="G124" s="44"/>
      <c r="H124" s="44"/>
      <c r="I124" s="44"/>
      <c r="J124" s="46"/>
      <c r="K124" s="44"/>
      <c r="L124" s="45"/>
      <c r="M124" s="45"/>
      <c r="N124" s="46"/>
    </row>
    <row r="125" spans="2:14" ht="21.75">
      <c r="B125" s="46"/>
      <c r="C125" s="44"/>
      <c r="D125" s="25"/>
      <c r="E125" s="44"/>
      <c r="F125" s="46"/>
      <c r="G125" s="44"/>
      <c r="H125" s="44"/>
      <c r="I125" s="44"/>
      <c r="J125" s="46"/>
      <c r="K125" s="44"/>
      <c r="L125" s="45"/>
      <c r="M125" s="45"/>
      <c r="N125" s="46"/>
    </row>
    <row r="126" spans="2:14" ht="21.75">
      <c r="B126" s="47"/>
      <c r="C126" s="44"/>
      <c r="D126" s="25"/>
      <c r="E126" s="44"/>
      <c r="F126" s="47"/>
      <c r="G126" s="44"/>
      <c r="H126" s="44"/>
      <c r="I126" s="44"/>
      <c r="J126" s="47"/>
      <c r="K126" s="44"/>
      <c r="L126" s="45"/>
      <c r="M126" s="45"/>
      <c r="N126" s="47"/>
    </row>
    <row r="127" spans="2:14" ht="21.75">
      <c r="B127" s="47"/>
      <c r="C127" s="44"/>
      <c r="D127" s="20"/>
      <c r="E127" s="44"/>
      <c r="F127" s="47"/>
      <c r="G127" s="44"/>
      <c r="H127" s="44"/>
      <c r="I127" s="44"/>
      <c r="J127" s="47"/>
      <c r="K127" s="44"/>
      <c r="L127" s="45"/>
      <c r="M127" s="45"/>
      <c r="N127" s="47"/>
    </row>
    <row r="128" spans="2:14" ht="21.75">
      <c r="B128" s="47"/>
      <c r="C128" s="44"/>
      <c r="D128" s="20"/>
      <c r="E128" s="44"/>
      <c r="F128" s="47"/>
      <c r="G128" s="44"/>
      <c r="H128" s="44"/>
      <c r="I128" s="44"/>
      <c r="J128" s="47"/>
      <c r="K128" s="44"/>
      <c r="L128" s="45"/>
      <c r="M128" s="45"/>
      <c r="N128" s="47"/>
    </row>
    <row r="129" spans="2:14" ht="21.75">
      <c r="B129" s="48"/>
      <c r="C129" s="44"/>
      <c r="D129" s="6"/>
      <c r="E129" s="44"/>
      <c r="F129" s="48"/>
      <c r="G129" s="44"/>
      <c r="H129" s="44"/>
      <c r="I129" s="44"/>
      <c r="J129" s="48"/>
      <c r="K129" s="44"/>
      <c r="L129" s="45"/>
      <c r="M129" s="45"/>
      <c r="N129" s="48"/>
    </row>
    <row r="130" spans="2:14" ht="21.75">
      <c r="B130" s="43"/>
      <c r="C130" s="44"/>
      <c r="D130" s="44"/>
      <c r="E130" s="44"/>
      <c r="F130" s="43"/>
      <c r="G130" s="44"/>
      <c r="H130" s="44"/>
      <c r="I130" s="44"/>
      <c r="J130" s="43"/>
      <c r="K130" s="44"/>
      <c r="L130" s="45"/>
      <c r="M130" s="45"/>
      <c r="N130" s="43"/>
    </row>
    <row r="131" spans="2:14" ht="21.75">
      <c r="B131" s="43"/>
      <c r="C131" s="44"/>
      <c r="D131" s="44"/>
      <c r="E131" s="44"/>
      <c r="F131" s="43"/>
      <c r="G131" s="44"/>
      <c r="H131" s="44"/>
      <c r="I131" s="44"/>
      <c r="J131" s="43"/>
      <c r="K131" s="44"/>
      <c r="L131" s="45"/>
      <c r="M131" s="45"/>
      <c r="N131" s="43"/>
    </row>
    <row r="132" spans="2:14" ht="21.75">
      <c r="B132" s="46"/>
      <c r="C132" s="44"/>
      <c r="D132" s="44"/>
      <c r="E132" s="44"/>
      <c r="F132" s="46"/>
      <c r="G132" s="44"/>
      <c r="H132" s="44"/>
      <c r="I132" s="44"/>
      <c r="J132" s="46"/>
      <c r="K132" s="44"/>
      <c r="L132" s="45"/>
      <c r="M132" s="45"/>
      <c r="N132" s="46"/>
    </row>
    <row r="133" spans="2:14" ht="21.75">
      <c r="B133" s="47"/>
      <c r="C133" s="44"/>
      <c r="D133" s="44"/>
      <c r="E133" s="44"/>
      <c r="F133" s="47"/>
      <c r="G133" s="44"/>
      <c r="H133" s="44"/>
      <c r="I133" s="44"/>
      <c r="J133" s="47"/>
      <c r="K133" s="44"/>
      <c r="L133" s="45"/>
      <c r="M133" s="45"/>
      <c r="N133" s="47"/>
    </row>
    <row r="134" spans="2:14" ht="21.75">
      <c r="B134" s="47"/>
      <c r="C134" s="44"/>
      <c r="D134" s="44"/>
      <c r="E134" s="44"/>
      <c r="F134" s="47"/>
      <c r="G134" s="44"/>
      <c r="H134" s="44"/>
      <c r="I134" s="44"/>
      <c r="J134" s="47"/>
      <c r="K134" s="44"/>
      <c r="L134" s="45"/>
      <c r="M134" s="45"/>
      <c r="N134" s="47"/>
    </row>
    <row r="135" spans="2:14" ht="21.75">
      <c r="B135" s="47"/>
      <c r="C135" s="44"/>
      <c r="D135" s="44"/>
      <c r="E135" s="44"/>
      <c r="F135" s="47"/>
      <c r="G135" s="44"/>
      <c r="H135" s="44"/>
      <c r="I135" s="44"/>
      <c r="J135" s="47"/>
      <c r="K135" s="44"/>
      <c r="L135" s="45"/>
      <c r="M135" s="45"/>
      <c r="N135" s="47"/>
    </row>
    <row r="136" spans="2:14" ht="21.75">
      <c r="B136" s="47"/>
      <c r="C136" s="44"/>
      <c r="D136" s="44"/>
      <c r="E136" s="44"/>
      <c r="F136" s="47"/>
      <c r="G136" s="44"/>
      <c r="H136" s="44"/>
      <c r="I136" s="44"/>
      <c r="J136" s="47"/>
      <c r="K136" s="44"/>
      <c r="L136" s="45"/>
      <c r="M136" s="45"/>
      <c r="N136" s="47"/>
    </row>
    <row r="137" spans="2:14" ht="21.75">
      <c r="B137" s="46"/>
      <c r="C137" s="44"/>
      <c r="D137" s="44"/>
      <c r="E137" s="44"/>
      <c r="F137" s="46"/>
      <c r="G137" s="44"/>
      <c r="H137" s="44"/>
      <c r="I137" s="44"/>
      <c r="J137" s="46"/>
      <c r="K137" s="44"/>
      <c r="L137" s="45"/>
      <c r="M137" s="45"/>
      <c r="N137" s="46"/>
    </row>
    <row r="138" spans="2:14" ht="21.75">
      <c r="B138" s="48"/>
      <c r="C138" s="44"/>
      <c r="D138" s="44"/>
      <c r="E138" s="44"/>
      <c r="F138" s="48"/>
      <c r="G138" s="44"/>
      <c r="H138" s="44"/>
      <c r="I138" s="44"/>
      <c r="J138" s="48"/>
      <c r="K138" s="44"/>
      <c r="L138" s="45"/>
      <c r="M138" s="45"/>
      <c r="N138" s="48"/>
    </row>
    <row r="139" spans="2:14" ht="21.75">
      <c r="B139" s="46"/>
      <c r="C139" s="44"/>
      <c r="D139" s="44"/>
      <c r="E139" s="44"/>
      <c r="F139" s="46"/>
      <c r="G139" s="44"/>
      <c r="H139" s="44"/>
      <c r="I139" s="44"/>
      <c r="J139" s="46"/>
      <c r="K139" s="44"/>
      <c r="L139" s="45"/>
      <c r="M139" s="45"/>
      <c r="N139" s="46"/>
    </row>
    <row r="140" spans="2:14" ht="21.75">
      <c r="B140" s="46"/>
      <c r="C140" s="44"/>
      <c r="D140" s="44"/>
      <c r="E140" s="44"/>
      <c r="F140" s="46"/>
      <c r="G140" s="44"/>
      <c r="H140" s="44"/>
      <c r="I140" s="44"/>
      <c r="J140" s="46"/>
      <c r="K140" s="44"/>
      <c r="L140" s="45"/>
      <c r="M140" s="45"/>
      <c r="N140" s="46"/>
    </row>
    <row r="141" spans="2:14" ht="21.75">
      <c r="B141" s="47"/>
      <c r="C141" s="44"/>
      <c r="D141" s="44"/>
      <c r="E141" s="44"/>
      <c r="F141" s="47"/>
      <c r="G141" s="44"/>
      <c r="H141" s="44"/>
      <c r="I141" s="44"/>
      <c r="J141" s="47"/>
      <c r="K141" s="44"/>
      <c r="L141" s="45"/>
      <c r="M141" s="45"/>
      <c r="N141" s="47"/>
    </row>
    <row r="142" spans="2:14" ht="21.75">
      <c r="B142" s="46"/>
      <c r="C142" s="44"/>
      <c r="D142" s="44"/>
      <c r="E142" s="44"/>
      <c r="F142" s="46"/>
      <c r="G142" s="44"/>
      <c r="H142" s="44"/>
      <c r="I142" s="44"/>
      <c r="J142" s="46"/>
      <c r="K142" s="44"/>
      <c r="L142" s="45"/>
      <c r="M142" s="45"/>
      <c r="N142" s="46"/>
    </row>
    <row r="143" spans="2:14" ht="21.75">
      <c r="B143" s="46"/>
      <c r="C143" s="44"/>
      <c r="D143" s="44"/>
      <c r="E143" s="44"/>
      <c r="F143" s="46"/>
      <c r="G143" s="44"/>
      <c r="H143" s="44"/>
      <c r="I143" s="44"/>
      <c r="J143" s="46"/>
      <c r="K143" s="44"/>
      <c r="L143" s="45"/>
      <c r="M143" s="45"/>
      <c r="N143" s="46"/>
    </row>
    <row r="144" spans="2:14" ht="21.75">
      <c r="B144" s="47"/>
      <c r="C144" s="44"/>
      <c r="D144" s="44"/>
      <c r="E144" s="44"/>
      <c r="F144" s="50"/>
      <c r="G144" s="44"/>
      <c r="H144" s="44"/>
      <c r="I144" s="44"/>
      <c r="J144" s="50"/>
      <c r="K144" s="44"/>
      <c r="L144" s="45"/>
      <c r="M144" s="45"/>
      <c r="N144" s="50"/>
    </row>
    <row r="145" spans="2:14" ht="21.75">
      <c r="B145" s="46"/>
      <c r="C145" s="44"/>
      <c r="D145" s="44"/>
      <c r="E145" s="44"/>
      <c r="F145" s="46"/>
      <c r="G145" s="44"/>
      <c r="H145" s="44"/>
      <c r="I145" s="44"/>
      <c r="J145" s="46"/>
      <c r="K145" s="44"/>
      <c r="L145" s="45"/>
      <c r="M145" s="45"/>
      <c r="N145" s="46"/>
    </row>
    <row r="146" spans="2:14" ht="21.75">
      <c r="B146" s="51"/>
      <c r="C146" s="44"/>
      <c r="D146" s="44"/>
      <c r="E146" s="44"/>
      <c r="F146" s="51"/>
      <c r="G146" s="44"/>
      <c r="H146" s="44"/>
      <c r="I146" s="44"/>
      <c r="J146" s="51"/>
      <c r="K146" s="44"/>
      <c r="L146" s="45"/>
      <c r="M146" s="45"/>
      <c r="N146" s="51"/>
    </row>
    <row r="147" spans="2:14" ht="21.75">
      <c r="B147" s="51"/>
      <c r="C147" s="44"/>
      <c r="D147" s="44"/>
      <c r="E147" s="44"/>
      <c r="F147" s="51"/>
      <c r="G147" s="44"/>
      <c r="H147" s="44"/>
      <c r="I147" s="44"/>
      <c r="J147" s="51"/>
      <c r="K147" s="44"/>
      <c r="L147" s="45"/>
      <c r="M147" s="45"/>
      <c r="N147" s="51"/>
    </row>
    <row r="148" spans="2:14" ht="21.75">
      <c r="B148" s="51"/>
      <c r="C148" s="44"/>
      <c r="D148" s="44"/>
      <c r="E148" s="44"/>
      <c r="F148" s="51"/>
      <c r="G148" s="44"/>
      <c r="H148" s="44"/>
      <c r="I148" s="44"/>
      <c r="J148" s="51"/>
      <c r="K148" s="44"/>
      <c r="L148" s="45"/>
      <c r="M148" s="45"/>
      <c r="N148" s="51"/>
    </row>
    <row r="149" spans="2:14" ht="21.75">
      <c r="B149" s="51"/>
      <c r="C149" s="44"/>
      <c r="D149" s="44"/>
      <c r="E149" s="44"/>
      <c r="F149" s="51"/>
      <c r="G149" s="44"/>
      <c r="H149" s="44"/>
      <c r="I149" s="44"/>
      <c r="J149" s="51"/>
      <c r="K149" s="44"/>
      <c r="L149" s="45"/>
      <c r="M149" s="45"/>
      <c r="N149" s="51"/>
    </row>
    <row r="150" spans="2:14" ht="21.75">
      <c r="B150" s="47"/>
      <c r="C150" s="44"/>
      <c r="D150" s="44"/>
      <c r="E150" s="44"/>
      <c r="F150" s="47"/>
      <c r="G150" s="44"/>
      <c r="H150" s="44"/>
      <c r="I150" s="44"/>
      <c r="J150" s="47"/>
      <c r="K150" s="44"/>
      <c r="L150" s="45"/>
      <c r="M150" s="45"/>
      <c r="N150" s="47"/>
    </row>
    <row r="151" spans="2:14" ht="21.75">
      <c r="B151" s="47"/>
      <c r="C151" s="44"/>
      <c r="D151" s="44"/>
      <c r="E151" s="44"/>
      <c r="F151" s="47"/>
      <c r="G151" s="44"/>
      <c r="H151" s="44"/>
      <c r="I151" s="44"/>
      <c r="J151" s="47"/>
      <c r="K151" s="44"/>
      <c r="L151" s="45"/>
      <c r="M151" s="45"/>
      <c r="N151" s="47"/>
    </row>
    <row r="152" spans="2:14" ht="21.75">
      <c r="B152" s="47"/>
      <c r="C152" s="44"/>
      <c r="D152" s="44"/>
      <c r="E152" s="44"/>
      <c r="F152" s="47"/>
      <c r="G152" s="44"/>
      <c r="H152" s="44"/>
      <c r="I152" s="44"/>
      <c r="J152" s="47"/>
      <c r="K152" s="44"/>
      <c r="L152" s="45"/>
      <c r="M152" s="45"/>
      <c r="N152" s="47"/>
    </row>
    <row r="153" spans="2:14" ht="21.75">
      <c r="B153" s="48"/>
      <c r="C153" s="44"/>
      <c r="D153" s="44"/>
      <c r="E153" s="44"/>
      <c r="F153" s="48"/>
      <c r="G153" s="44"/>
      <c r="H153" s="44"/>
      <c r="I153" s="44"/>
      <c r="J153" s="48"/>
      <c r="K153" s="44"/>
      <c r="L153" s="45"/>
      <c r="M153" s="45"/>
      <c r="N153" s="48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98425196850393704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'T4'!Print_Titles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2015-03-23T06:22:53Z</dcterms:created>
  <dcterms:modified xsi:type="dcterms:W3CDTF">2015-03-23T06:23:01Z</dcterms:modified>
</cp:coreProperties>
</file>