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3\"/>
    </mc:Choice>
  </mc:AlternateContent>
  <bookViews>
    <workbookView xWindow="120" yWindow="105" windowWidth="9720" windowHeight="5970" tabRatio="609"/>
  </bookViews>
  <sheets>
    <sheet name="T-3.5 update" sheetId="13" r:id="rId1"/>
  </sheets>
  <calcPr calcId="152511"/>
</workbook>
</file>

<file path=xl/calcChain.xml><?xml version="1.0" encoding="utf-8"?>
<calcChain xmlns="http://schemas.openxmlformats.org/spreadsheetml/2006/main">
  <c r="G17" i="13" l="1"/>
  <c r="F17" i="13"/>
  <c r="F18" i="13"/>
  <c r="H18" i="13"/>
  <c r="G18" i="13"/>
  <c r="H17" i="13"/>
  <c r="L25" i="13"/>
  <c r="L24" i="13"/>
  <c r="L23" i="13"/>
  <c r="L22" i="13"/>
  <c r="L21" i="13"/>
  <c r="L20" i="13"/>
  <c r="L18" i="13"/>
  <c r="L17" i="13"/>
  <c r="L16" i="13"/>
  <c r="L15" i="13"/>
  <c r="Q30" i="13"/>
  <c r="P30" i="13"/>
  <c r="O30" i="13"/>
  <c r="N30" i="13"/>
  <c r="M30" i="13"/>
  <c r="K30" i="13"/>
  <c r="J30" i="13"/>
  <c r="G30" i="13"/>
  <c r="L33" i="13"/>
  <c r="L32" i="13"/>
  <c r="L31" i="13"/>
  <c r="L30" i="13"/>
  <c r="Q26" i="13"/>
  <c r="P26" i="13"/>
  <c r="N26" i="13"/>
  <c r="M26" i="13"/>
  <c r="L26" i="13"/>
  <c r="K26" i="13"/>
  <c r="J26" i="13"/>
  <c r="L29" i="13"/>
  <c r="L28" i="13"/>
  <c r="L27" i="13"/>
  <c r="Q19" i="13"/>
  <c r="P19" i="13"/>
  <c r="N19" i="13"/>
  <c r="L19" i="13"/>
  <c r="M19" i="13"/>
  <c r="K19" i="13"/>
  <c r="J19" i="13"/>
  <c r="Q13" i="13"/>
  <c r="Q14" i="13"/>
  <c r="P14" i="13"/>
  <c r="N14" i="13"/>
  <c r="M14" i="13"/>
  <c r="K14" i="13"/>
  <c r="J14" i="13"/>
  <c r="G15" i="13"/>
  <c r="H15" i="13"/>
  <c r="H16" i="13"/>
  <c r="H20" i="13"/>
  <c r="H21" i="13"/>
  <c r="H22" i="13"/>
  <c r="H23" i="13"/>
  <c r="H24" i="13"/>
  <c r="H25" i="13"/>
  <c r="H27" i="13"/>
  <c r="H28" i="13"/>
  <c r="H29" i="13"/>
  <c r="H31" i="13"/>
  <c r="H32" i="13"/>
  <c r="H33" i="13"/>
  <c r="G16" i="13"/>
  <c r="F16" i="13"/>
  <c r="G20" i="13"/>
  <c r="G21" i="13"/>
  <c r="F21" i="13"/>
  <c r="G22" i="13"/>
  <c r="G23" i="13"/>
  <c r="G24" i="13"/>
  <c r="G25" i="13"/>
  <c r="G27" i="13"/>
  <c r="G28" i="13"/>
  <c r="G29" i="13"/>
  <c r="G31" i="13"/>
  <c r="G32" i="13"/>
  <c r="G33" i="13"/>
  <c r="O15" i="13"/>
  <c r="O16" i="13"/>
  <c r="O17" i="13"/>
  <c r="O18" i="13"/>
  <c r="O19" i="13"/>
  <c r="O20" i="13"/>
  <c r="O21" i="13"/>
  <c r="O22" i="13"/>
  <c r="O23" i="13"/>
  <c r="O24" i="13"/>
  <c r="O25" i="13"/>
  <c r="O27" i="13"/>
  <c r="O28" i="13"/>
  <c r="O29" i="13"/>
  <c r="O31" i="13"/>
  <c r="O32" i="13"/>
  <c r="O33" i="13"/>
  <c r="O14" i="13"/>
  <c r="I15" i="13"/>
  <c r="I16" i="13"/>
  <c r="I20" i="13"/>
  <c r="I21" i="13"/>
  <c r="I22" i="13"/>
  <c r="I23" i="13"/>
  <c r="I24" i="13"/>
  <c r="I25" i="13"/>
  <c r="I27" i="13"/>
  <c r="I28" i="13"/>
  <c r="I29" i="13"/>
  <c r="I31" i="13"/>
  <c r="I32" i="13"/>
  <c r="I33" i="13"/>
  <c r="P13" i="13"/>
  <c r="F20" i="13"/>
  <c r="F33" i="13"/>
  <c r="H30" i="13"/>
  <c r="F30" i="13"/>
  <c r="F32" i="13"/>
  <c r="H26" i="13"/>
  <c r="N13" i="13"/>
  <c r="H19" i="13"/>
  <c r="M13" i="13"/>
  <c r="F24" i="13"/>
  <c r="L14" i="13"/>
  <c r="L13" i="13"/>
  <c r="G19" i="13"/>
  <c r="K13" i="13"/>
  <c r="I30" i="13"/>
  <c r="F27" i="13"/>
  <c r="I26" i="13"/>
  <c r="F23" i="13"/>
  <c r="F31" i="13"/>
  <c r="F28" i="13"/>
  <c r="G26" i="13"/>
  <c r="F22" i="13"/>
  <c r="I19" i="13"/>
  <c r="J13" i="13"/>
  <c r="I14" i="13"/>
  <c r="O26" i="13"/>
  <c r="O13" i="13"/>
  <c r="F29" i="13"/>
  <c r="G14" i="13"/>
  <c r="F25" i="13"/>
  <c r="F15" i="13"/>
  <c r="H14" i="13"/>
  <c r="F19" i="13"/>
  <c r="F26" i="13"/>
  <c r="H13" i="13"/>
  <c r="G13" i="13"/>
  <c r="I13" i="13"/>
  <c r="F14" i="13"/>
  <c r="F13" i="13"/>
</calcChain>
</file>

<file path=xl/sharedStrings.xml><?xml version="1.0" encoding="utf-8"?>
<sst xmlns="http://schemas.openxmlformats.org/spreadsheetml/2006/main" count="97" uniqueCount="74">
  <si>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</si>
  <si>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</si>
  <si>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</si>
  <si>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</si>
  <si>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</si>
  <si>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</si>
  <si>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</si>
  <si>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</si>
  <si>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</si>
  <si>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</si>
  <si>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</si>
  <si>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</si>
  <si>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</si>
  <si>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</si>
  <si>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</si>
  <si>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</si>
  <si>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</si>
  <si>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</si>
  <si>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</si>
  <si>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</si>
  <si>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</si>
  <si>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</si>
  <si>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</si>
  <si>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</si>
  <si>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</si>
  <si>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</si>
  <si>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</si>
  <si>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</si>
  <si>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</si>
  <si>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</si>
  <si>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</si>
  <si>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</si>
  <si>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</si>
  <si>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</si>
  <si>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</si>
  <si>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</si>
  <si>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</si>
  <si>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</si>
  <si>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</si>
  <si>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</si>
  <si>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</si>
  <si>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</si>
  <si>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</si>
  <si>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</si>
  <si>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</si>
  <si>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</si>
  <si>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</si>
  <si>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</si>
  <si>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</si>
  <si>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</si>
  <si>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</si>
  <si>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</si>
  <si>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</si>
  <si>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</si>
  <si>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</si>
  <si>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</si>
  <si>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</si>
  <si>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</si>
  <si>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</si>
  <si>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</si>
  <si>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</si>
  <si>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</si>
  <si>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</si>
  <si>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</si>
  <si>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 xml:space="preserve">Source:    </t>
  </si>
  <si>
    <t>-</t>
  </si>
  <si>
    <t>นักเรียน จำแนกตามสังกัด เพศ และชั้นเรียน ปีการศึกษา 2559</t>
  </si>
  <si>
    <t xml:space="preserve">     ที่มา:  สำนักงานเขตพื้นที่การศึกษาประถมศึกษาสมุทรสาคร  เขต 1</t>
  </si>
  <si>
    <t xml:space="preserve">             สำนักงานเขตพื้นที่การศึกษามัธยมศึกษาเขต 1 ( สมุทรสาคร ) </t>
  </si>
  <si>
    <t xml:space="preserve">             กรมส่งเสริมการปกครองส่วนท้องถิ่น</t>
  </si>
  <si>
    <t xml:space="preserve">Source:  Samutsakhon Primary Educational Service Area Office, Area 1 </t>
  </si>
  <si>
    <t xml:space="preserve">            Samutsakhon Secondary Educational Service Area Office, Area 1</t>
  </si>
  <si>
    <t xml:space="preserve">            Department of Local Administration</t>
  </si>
  <si>
    <t>Student by Jurisdiction, Sex and Grade: Academic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</si>
</sst>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/>
    <xf numFmtId="0" fontId="8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188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/>
    <xf numFmtId="0" fontId="9" fillId="0" borderId="6" xfId="0" applyFont="1" applyBorder="1"/>
    <xf numFmtId="0" fontId="9" fillId="0" borderId="0" xfId="0" applyFont="1" applyAlignment="1">
      <alignment vertical="top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8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87" fontId="10" fillId="2" borderId="7" xfId="1" applyNumberFormat="1" applyFont="1" applyFill="1" applyBorder="1" applyAlignment="1">
      <alignment vertical="top"/>
    </xf>
    <xf numFmtId="187" fontId="10" fillId="2" borderId="6" xfId="1" applyNumberFormat="1" applyFont="1" applyFill="1" applyBorder="1" applyAlignment="1">
      <alignment vertical="top"/>
    </xf>
    <xf numFmtId="187" fontId="9" fillId="2" borderId="7" xfId="1" applyNumberFormat="1" applyFont="1" applyFill="1" applyBorder="1" applyAlignment="1">
      <alignment vertical="top"/>
    </xf>
    <xf numFmtId="187" fontId="9" fillId="2" borderId="6" xfId="1" applyNumberFormat="1" applyFont="1" applyFill="1" applyBorder="1" applyAlignment="1">
      <alignment vertical="top"/>
    </xf>
    <xf numFmtId="187" fontId="9" fillId="2" borderId="6" xfId="1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W38"/>
  <sheetViews>
    <sheetView showGridLines="0" tabSelected="1" zoomScaleNormal="100" workbookViewId="0">
      <selection activeCell="I28" sqref="I28"/>
    </sheetView>
  </sheetViews>
  <sheetFormatPr defaultRowHeight="21.75" x14ac:dyDescent="0.5"/>
  <cols>
    <col min="1" max="1" width="6" style="4" customWidth="1"/>
    <col min="2" max="2" width="1.7109375" style="4" customWidth="1"/>
    <col min="3" max="3" width="5.85546875" style="4" customWidth="1"/>
    <col min="4" max="4" width="4.42578125" style="4" customWidth="1"/>
    <col min="5" max="5" width="6.28515625" style="4" customWidth="1"/>
    <col min="6" max="17" width="8.28515625" style="4" customWidth="1"/>
    <col min="18" max="18" width="1.140625" style="4" customWidth="1"/>
    <col min="19" max="19" width="16.7109375" style="4" customWidth="1"/>
    <col min="20" max="20" width="2.28515625" style="4" customWidth="1"/>
    <col min="21" max="21" width="4.140625" style="4" customWidth="1"/>
    <col min="22" max="16384" width="9.140625" style="4"/>
  </cols>
  <sheetData>
    <row r="1" spans="2:23" s="11" customFormat="1" x14ac:dyDescent="0.5">
      <c r="C1" s="11" t="s">
        <v>23</v>
      </c>
      <c r="D1" s="13">
        <v>3.5</v>
      </c>
      <c r="E1" s="11" t="s">
        <v>66</v>
      </c>
      <c r="W1" s="11">
        <v>31</v>
      </c>
    </row>
    <row r="2" spans="2:23" s="1" customFormat="1" ht="20.25" customHeight="1" x14ac:dyDescent="0.5">
      <c r="C2" s="11" t="s">
        <v>63</v>
      </c>
      <c r="D2" s="13">
        <v>3.5</v>
      </c>
      <c r="E2" s="11" t="s">
        <v>73</v>
      </c>
      <c r="F2" s="11"/>
    </row>
    <row r="3" spans="2:23" ht="6.75" customHeight="1" x14ac:dyDescent="0.5"/>
    <row r="4" spans="2:23" s="3" customFormat="1" ht="15" customHeight="1" x14ac:dyDescent="0.45">
      <c r="B4" s="52" t="s">
        <v>20</v>
      </c>
      <c r="C4" s="52"/>
      <c r="D4" s="52"/>
      <c r="E4" s="57"/>
      <c r="F4" s="37"/>
      <c r="G4" s="34"/>
      <c r="H4" s="38"/>
      <c r="I4" s="67" t="s">
        <v>22</v>
      </c>
      <c r="J4" s="68"/>
      <c r="K4" s="68"/>
      <c r="L4" s="68"/>
      <c r="M4" s="68"/>
      <c r="N4" s="68"/>
      <c r="O4" s="68"/>
      <c r="P4" s="68"/>
      <c r="Q4" s="68"/>
      <c r="R4" s="51" t="s">
        <v>21</v>
      </c>
      <c r="S4" s="52"/>
    </row>
    <row r="5" spans="2:23" s="3" customFormat="1" ht="15" customHeight="1" x14ac:dyDescent="0.45">
      <c r="B5" s="54"/>
      <c r="C5" s="54"/>
      <c r="D5" s="54"/>
      <c r="E5" s="58"/>
      <c r="F5" s="36"/>
      <c r="G5" s="16"/>
      <c r="H5" s="17"/>
      <c r="I5" s="33"/>
      <c r="J5" s="34"/>
      <c r="K5" s="35"/>
      <c r="L5" s="64" t="s">
        <v>2</v>
      </c>
      <c r="M5" s="65"/>
      <c r="N5" s="66"/>
      <c r="O5" s="33"/>
      <c r="P5" s="34"/>
      <c r="Q5" s="35"/>
      <c r="R5" s="53"/>
      <c r="S5" s="63"/>
    </row>
    <row r="6" spans="2:23" s="3" customFormat="1" ht="15.75" customHeight="1" x14ac:dyDescent="0.45">
      <c r="B6" s="54"/>
      <c r="C6" s="54"/>
      <c r="D6" s="54"/>
      <c r="E6" s="58"/>
      <c r="F6" s="60"/>
      <c r="G6" s="61"/>
      <c r="H6" s="62"/>
      <c r="I6" s="60" t="s">
        <v>0</v>
      </c>
      <c r="J6" s="61"/>
      <c r="K6" s="62"/>
      <c r="L6" s="60" t="s">
        <v>3</v>
      </c>
      <c r="M6" s="61"/>
      <c r="N6" s="62"/>
      <c r="O6" s="60" t="s">
        <v>36</v>
      </c>
      <c r="P6" s="61"/>
      <c r="Q6" s="62"/>
      <c r="R6" s="53"/>
      <c r="S6" s="63"/>
    </row>
    <row r="7" spans="2:23" s="3" customFormat="1" ht="17.25" customHeight="1" x14ac:dyDescent="0.45">
      <c r="B7" s="54"/>
      <c r="C7" s="54"/>
      <c r="D7" s="54"/>
      <c r="E7" s="58"/>
      <c r="F7" s="60"/>
      <c r="G7" s="61"/>
      <c r="H7" s="62"/>
      <c r="I7" s="60" t="s">
        <v>1</v>
      </c>
      <c r="J7" s="61"/>
      <c r="K7" s="62"/>
      <c r="L7" s="60" t="s">
        <v>4</v>
      </c>
      <c r="M7" s="61"/>
      <c r="N7" s="62"/>
      <c r="O7" s="60" t="s">
        <v>51</v>
      </c>
      <c r="P7" s="61"/>
      <c r="Q7" s="62"/>
      <c r="R7" s="53"/>
      <c r="S7" s="63"/>
    </row>
    <row r="8" spans="2:23" s="3" customFormat="1" ht="16.5" customHeight="1" x14ac:dyDescent="0.45">
      <c r="B8" s="54"/>
      <c r="C8" s="54"/>
      <c r="D8" s="54"/>
      <c r="E8" s="58"/>
      <c r="F8" s="60" t="s">
        <v>7</v>
      </c>
      <c r="G8" s="61"/>
      <c r="H8" s="62"/>
      <c r="I8" s="60" t="s">
        <v>5</v>
      </c>
      <c r="J8" s="61"/>
      <c r="K8" s="62"/>
      <c r="L8" s="60" t="s">
        <v>9</v>
      </c>
      <c r="M8" s="61"/>
      <c r="N8" s="62"/>
      <c r="O8" s="60" t="s">
        <v>34</v>
      </c>
      <c r="P8" s="61"/>
      <c r="Q8" s="62"/>
      <c r="R8" s="53"/>
      <c r="S8" s="63"/>
    </row>
    <row r="9" spans="2:23" s="3" customFormat="1" ht="14.25" customHeight="1" x14ac:dyDescent="0.45">
      <c r="B9" s="54"/>
      <c r="C9" s="54"/>
      <c r="D9" s="54"/>
      <c r="E9" s="58"/>
      <c r="F9" s="69" t="s">
        <v>8</v>
      </c>
      <c r="G9" s="70"/>
      <c r="H9" s="71"/>
      <c r="I9" s="69" t="s">
        <v>6</v>
      </c>
      <c r="J9" s="70"/>
      <c r="K9" s="71"/>
      <c r="L9" s="69" t="s">
        <v>6</v>
      </c>
      <c r="M9" s="70"/>
      <c r="N9" s="71"/>
      <c r="O9" s="60" t="s">
        <v>35</v>
      </c>
      <c r="P9" s="61"/>
      <c r="Q9" s="62"/>
      <c r="R9" s="53"/>
      <c r="S9" s="63"/>
    </row>
    <row r="10" spans="2:23" s="3" customFormat="1" ht="13.5" customHeight="1" x14ac:dyDescent="0.45">
      <c r="B10" s="54"/>
      <c r="C10" s="54"/>
      <c r="D10" s="54"/>
      <c r="E10" s="58"/>
      <c r="F10" s="39" t="s">
        <v>7</v>
      </c>
      <c r="G10" s="40" t="s">
        <v>16</v>
      </c>
      <c r="H10" s="41" t="s">
        <v>17</v>
      </c>
      <c r="I10" s="39" t="s">
        <v>7</v>
      </c>
      <c r="J10" s="39" t="s">
        <v>16</v>
      </c>
      <c r="K10" s="41" t="s">
        <v>17</v>
      </c>
      <c r="L10" s="39" t="s">
        <v>7</v>
      </c>
      <c r="M10" s="39" t="s">
        <v>16</v>
      </c>
      <c r="N10" s="41" t="s">
        <v>17</v>
      </c>
      <c r="O10" s="39" t="s">
        <v>7</v>
      </c>
      <c r="P10" s="39" t="s">
        <v>16</v>
      </c>
      <c r="Q10" s="39" t="s">
        <v>17</v>
      </c>
      <c r="R10" s="53"/>
      <c r="S10" s="63"/>
    </row>
    <row r="11" spans="2:23" s="3" customFormat="1" ht="13.5" customHeight="1" x14ac:dyDescent="0.45">
      <c r="B11" s="56"/>
      <c r="C11" s="56"/>
      <c r="D11" s="56"/>
      <c r="E11" s="59"/>
      <c r="F11" s="42" t="s">
        <v>8</v>
      </c>
      <c r="G11" s="43" t="s">
        <v>18</v>
      </c>
      <c r="H11" s="43" t="s">
        <v>19</v>
      </c>
      <c r="I11" s="42" t="s">
        <v>8</v>
      </c>
      <c r="J11" s="42" t="s">
        <v>18</v>
      </c>
      <c r="K11" s="43" t="s">
        <v>19</v>
      </c>
      <c r="L11" s="42" t="s">
        <v>8</v>
      </c>
      <c r="M11" s="42" t="s">
        <v>18</v>
      </c>
      <c r="N11" s="43" t="s">
        <v>19</v>
      </c>
      <c r="O11" s="42" t="s">
        <v>8</v>
      </c>
      <c r="P11" s="42" t="s">
        <v>18</v>
      </c>
      <c r="Q11" s="43" t="s">
        <v>19</v>
      </c>
      <c r="R11" s="55"/>
      <c r="S11" s="56"/>
    </row>
    <row r="12" spans="2:23" s="8" customFormat="1" ht="3" customHeight="1" x14ac:dyDescent="0.45">
      <c r="B12" s="28"/>
      <c r="C12" s="28"/>
      <c r="D12" s="28"/>
      <c r="E12" s="29"/>
      <c r="F12" s="30"/>
      <c r="G12" s="19"/>
      <c r="H12" s="19"/>
      <c r="I12" s="30"/>
      <c r="J12" s="30"/>
      <c r="K12" s="19"/>
      <c r="L12" s="30"/>
      <c r="M12" s="30"/>
      <c r="N12" s="19"/>
      <c r="O12" s="30"/>
      <c r="P12" s="30"/>
      <c r="Q12" s="19"/>
      <c r="R12" s="27"/>
    </row>
    <row r="13" spans="2:23" s="8" customFormat="1" ht="16.5" customHeight="1" x14ac:dyDescent="0.45">
      <c r="B13" s="72" t="s">
        <v>33</v>
      </c>
      <c r="C13" s="72"/>
      <c r="D13" s="72"/>
      <c r="E13" s="73"/>
      <c r="F13" s="44">
        <f>SUM(F14+F19+F26+F30)</f>
        <v>81531</v>
      </c>
      <c r="G13" s="44">
        <f t="shared" ref="G13:Q13" si="0">SUM(G14+G19+G26+G30)</f>
        <v>41239</v>
      </c>
      <c r="H13" s="44">
        <f t="shared" si="0"/>
        <v>40292</v>
      </c>
      <c r="I13" s="44">
        <f t="shared" si="0"/>
        <v>51603</v>
      </c>
      <c r="J13" s="44">
        <f>SUM(J14+J19+J26+J30)</f>
        <v>25850</v>
      </c>
      <c r="K13" s="44">
        <f t="shared" si="0"/>
        <v>25753</v>
      </c>
      <c r="L13" s="44">
        <f t="shared" si="0"/>
        <v>14422</v>
      </c>
      <c r="M13" s="44">
        <f t="shared" si="0"/>
        <v>7461</v>
      </c>
      <c r="N13" s="44">
        <f t="shared" si="0"/>
        <v>6961</v>
      </c>
      <c r="O13" s="44">
        <f t="shared" si="0"/>
        <v>15506</v>
      </c>
      <c r="P13" s="44">
        <f t="shared" si="0"/>
        <v>7928</v>
      </c>
      <c r="Q13" s="44">
        <f t="shared" si="0"/>
        <v>7578</v>
      </c>
      <c r="R13" s="31"/>
      <c r="S13" s="14" t="s">
        <v>8</v>
      </c>
      <c r="T13" s="26"/>
    </row>
    <row r="14" spans="2:23" s="8" customFormat="1" ht="15" customHeight="1" x14ac:dyDescent="0.45">
      <c r="B14" s="21" t="s">
        <v>14</v>
      </c>
      <c r="C14" s="22"/>
      <c r="D14" s="22"/>
      <c r="E14" s="23"/>
      <c r="F14" s="44">
        <f>SUM(G14:H14)</f>
        <v>15684</v>
      </c>
      <c r="G14" s="45">
        <f>SUM(J14+M14+P14)</f>
        <v>7997</v>
      </c>
      <c r="H14" s="45">
        <f>SUM(K14+N14+Q14)</f>
        <v>7687</v>
      </c>
      <c r="I14" s="44">
        <f>SUM(J14:K14)</f>
        <v>7074</v>
      </c>
      <c r="J14" s="44">
        <f>SUM(J15:J18)</f>
        <v>3649</v>
      </c>
      <c r="K14" s="44">
        <f>SUM(K15:K18)</f>
        <v>3425</v>
      </c>
      <c r="L14" s="44">
        <f>SUM(M14:N14)</f>
        <v>4579</v>
      </c>
      <c r="M14" s="44">
        <f>SUM(M15:M18)</f>
        <v>2338</v>
      </c>
      <c r="N14" s="44">
        <f>SUM(N15:N18)</f>
        <v>2241</v>
      </c>
      <c r="O14" s="44">
        <f>SUM(P14:Q14)</f>
        <v>4031</v>
      </c>
      <c r="P14" s="44">
        <f>SUM(P15:P18)</f>
        <v>2010</v>
      </c>
      <c r="Q14" s="44">
        <f>SUM(Q15:Q18)</f>
        <v>2021</v>
      </c>
      <c r="R14" s="21" t="s">
        <v>15</v>
      </c>
      <c r="S14" s="22"/>
      <c r="T14" s="26"/>
    </row>
    <row r="15" spans="2:23" s="3" customFormat="1" ht="13.5" customHeight="1" x14ac:dyDescent="0.45">
      <c r="B15" s="15"/>
      <c r="C15" s="15" t="s">
        <v>60</v>
      </c>
      <c r="D15" s="15"/>
      <c r="E15" s="24"/>
      <c r="F15" s="46">
        <f t="shared" ref="F15:F33" si="1">SUM(G15:H15)</f>
        <v>6380</v>
      </c>
      <c r="G15" s="47">
        <f>SUM(J15+M15+P15)</f>
        <v>3239</v>
      </c>
      <c r="H15" s="47">
        <f t="shared" ref="H15:H33" si="2">SUM(K15+N15+Q15)</f>
        <v>3141</v>
      </c>
      <c r="I15" s="46">
        <f t="shared" ref="I15:I33" si="3">SUM(J15:K15)</f>
        <v>3607</v>
      </c>
      <c r="J15" s="46">
        <v>1805</v>
      </c>
      <c r="K15" s="47">
        <v>1802</v>
      </c>
      <c r="L15" s="44">
        <f>SUM(M15:N15)</f>
        <v>1465</v>
      </c>
      <c r="M15" s="46">
        <v>772</v>
      </c>
      <c r="N15" s="47">
        <v>693</v>
      </c>
      <c r="O15" s="46">
        <f t="shared" ref="O15:O33" si="4">SUM(P15:Q15)</f>
        <v>1308</v>
      </c>
      <c r="P15" s="46">
        <v>662</v>
      </c>
      <c r="Q15" s="47">
        <v>646</v>
      </c>
      <c r="R15" s="20"/>
      <c r="S15" s="15" t="s">
        <v>30</v>
      </c>
    </row>
    <row r="16" spans="2:23" s="3" customFormat="1" ht="13.5" customHeight="1" x14ac:dyDescent="0.45">
      <c r="B16" s="15"/>
      <c r="C16" s="15" t="s">
        <v>61</v>
      </c>
      <c r="D16" s="15"/>
      <c r="E16" s="24"/>
      <c r="F16" s="46">
        <f t="shared" si="1"/>
        <v>6631</v>
      </c>
      <c r="G16" s="47">
        <f t="shared" ref="G16:G33" si="5">SUM(J16+M16+P16)</f>
        <v>3429</v>
      </c>
      <c r="H16" s="47">
        <f t="shared" si="2"/>
        <v>3202</v>
      </c>
      <c r="I16" s="46">
        <f t="shared" si="3"/>
        <v>3467</v>
      </c>
      <c r="J16" s="46">
        <v>1844</v>
      </c>
      <c r="K16" s="47">
        <v>1623</v>
      </c>
      <c r="L16" s="44">
        <f>SUM(M16:N16)</f>
        <v>1543</v>
      </c>
      <c r="M16" s="46">
        <v>760</v>
      </c>
      <c r="N16" s="47">
        <v>783</v>
      </c>
      <c r="O16" s="46">
        <f t="shared" si="4"/>
        <v>1621</v>
      </c>
      <c r="P16" s="46">
        <v>825</v>
      </c>
      <c r="Q16" s="47">
        <v>796</v>
      </c>
      <c r="R16" s="20"/>
      <c r="S16" s="15" t="s">
        <v>31</v>
      </c>
    </row>
    <row r="17" spans="2:21" s="3" customFormat="1" ht="13.5" customHeight="1" x14ac:dyDescent="0.45">
      <c r="B17" s="15"/>
      <c r="C17" s="15" t="s">
        <v>62</v>
      </c>
      <c r="D17" s="15"/>
      <c r="E17" s="24"/>
      <c r="F17" s="46">
        <f>SUM(G17:H17)</f>
        <v>2508</v>
      </c>
      <c r="G17" s="47">
        <f>SUM(J17+M17+P17)</f>
        <v>1238</v>
      </c>
      <c r="H17" s="47">
        <f t="shared" si="2"/>
        <v>1270</v>
      </c>
      <c r="I17" s="48" t="s">
        <v>65</v>
      </c>
      <c r="J17" s="48">
        <v>0</v>
      </c>
      <c r="K17" s="48">
        <v>0</v>
      </c>
      <c r="L17" s="44">
        <f>SUM(M17:N17)</f>
        <v>1406</v>
      </c>
      <c r="M17" s="46">
        <v>715</v>
      </c>
      <c r="N17" s="47">
        <v>691</v>
      </c>
      <c r="O17" s="46">
        <f t="shared" si="4"/>
        <v>1102</v>
      </c>
      <c r="P17" s="46">
        <v>523</v>
      </c>
      <c r="Q17" s="47">
        <v>579</v>
      </c>
      <c r="R17" s="15"/>
      <c r="S17" s="18" t="s">
        <v>32</v>
      </c>
    </row>
    <row r="18" spans="2:21" s="3" customFormat="1" ht="13.5" customHeight="1" x14ac:dyDescent="0.45">
      <c r="B18" s="15"/>
      <c r="C18" s="15" t="s">
        <v>24</v>
      </c>
      <c r="D18" s="15"/>
      <c r="E18" s="24"/>
      <c r="F18" s="46">
        <f t="shared" si="1"/>
        <v>165</v>
      </c>
      <c r="G18" s="47">
        <f>SUM(J18+M18+P18)</f>
        <v>91</v>
      </c>
      <c r="H18" s="47">
        <f t="shared" si="2"/>
        <v>74</v>
      </c>
      <c r="I18" s="48" t="s">
        <v>65</v>
      </c>
      <c r="J18" s="48">
        <v>0</v>
      </c>
      <c r="K18" s="48">
        <v>0</v>
      </c>
      <c r="L18" s="44">
        <f>SUM(M18:N18)</f>
        <v>165</v>
      </c>
      <c r="M18" s="46">
        <v>91</v>
      </c>
      <c r="N18" s="47">
        <v>74</v>
      </c>
      <c r="O18" s="46">
        <f t="shared" si="4"/>
        <v>0</v>
      </c>
      <c r="P18" s="46">
        <v>0</v>
      </c>
      <c r="Q18" s="47">
        <v>0</v>
      </c>
      <c r="R18" s="15"/>
      <c r="S18" s="18" t="s">
        <v>27</v>
      </c>
    </row>
    <row r="19" spans="2:21" s="8" customFormat="1" ht="16.5" customHeight="1" x14ac:dyDescent="0.45">
      <c r="B19" s="25" t="s">
        <v>10</v>
      </c>
      <c r="C19" s="25"/>
      <c r="D19" s="25"/>
      <c r="E19" s="32"/>
      <c r="F19" s="44">
        <f t="shared" si="1"/>
        <v>42847</v>
      </c>
      <c r="G19" s="45">
        <f t="shared" si="5"/>
        <v>22189</v>
      </c>
      <c r="H19" s="45">
        <f t="shared" si="2"/>
        <v>20658</v>
      </c>
      <c r="I19" s="44">
        <f t="shared" si="3"/>
        <v>27071</v>
      </c>
      <c r="J19" s="44">
        <f>SUM(J20:J25)</f>
        <v>14086</v>
      </c>
      <c r="K19" s="44">
        <f>SUM(K20:K25)</f>
        <v>12985</v>
      </c>
      <c r="L19" s="44">
        <f t="shared" ref="L19:L25" si="6">SUM(M19:N19)</f>
        <v>8009</v>
      </c>
      <c r="M19" s="44">
        <f>SUM(M20:M25)</f>
        <v>4147</v>
      </c>
      <c r="N19" s="44">
        <f>SUM(N20:N25)</f>
        <v>3862</v>
      </c>
      <c r="O19" s="44">
        <f t="shared" si="4"/>
        <v>7767</v>
      </c>
      <c r="P19" s="44">
        <f>SUM(P20:P25)</f>
        <v>3956</v>
      </c>
      <c r="Q19" s="44">
        <f>SUM(Q20:Q25)</f>
        <v>3811</v>
      </c>
      <c r="R19" s="21" t="s">
        <v>11</v>
      </c>
      <c r="S19" s="25"/>
      <c r="T19" s="26"/>
      <c r="U19" s="26"/>
    </row>
    <row r="20" spans="2:21" s="3" customFormat="1" ht="12" customHeight="1" x14ac:dyDescent="0.45">
      <c r="B20" s="15"/>
      <c r="C20" s="15" t="s">
        <v>25</v>
      </c>
      <c r="D20" s="15"/>
      <c r="E20" s="24"/>
      <c r="F20" s="46">
        <f t="shared" si="1"/>
        <v>7147</v>
      </c>
      <c r="G20" s="47">
        <f t="shared" si="5"/>
        <v>3684</v>
      </c>
      <c r="H20" s="47">
        <f t="shared" si="2"/>
        <v>3463</v>
      </c>
      <c r="I20" s="46">
        <f t="shared" si="3"/>
        <v>4547</v>
      </c>
      <c r="J20" s="46">
        <v>2365</v>
      </c>
      <c r="K20" s="47">
        <v>2182</v>
      </c>
      <c r="L20" s="44">
        <f t="shared" si="6"/>
        <v>1320</v>
      </c>
      <c r="M20" s="46">
        <v>678</v>
      </c>
      <c r="N20" s="47">
        <v>642</v>
      </c>
      <c r="O20" s="46">
        <f t="shared" si="4"/>
        <v>1280</v>
      </c>
      <c r="P20" s="46">
        <v>641</v>
      </c>
      <c r="Q20" s="47">
        <v>639</v>
      </c>
      <c r="R20" s="15"/>
      <c r="S20" s="18" t="s">
        <v>28</v>
      </c>
    </row>
    <row r="21" spans="2:21" ht="12" customHeight="1" x14ac:dyDescent="0.5">
      <c r="B21" s="15"/>
      <c r="C21" s="15" t="s">
        <v>26</v>
      </c>
      <c r="D21" s="15"/>
      <c r="E21" s="24"/>
      <c r="F21" s="46">
        <f t="shared" si="1"/>
        <v>7243</v>
      </c>
      <c r="G21" s="47">
        <f t="shared" si="5"/>
        <v>3798</v>
      </c>
      <c r="H21" s="47">
        <f t="shared" si="2"/>
        <v>3445</v>
      </c>
      <c r="I21" s="46">
        <f t="shared" si="3"/>
        <v>4492</v>
      </c>
      <c r="J21" s="46">
        <v>2386</v>
      </c>
      <c r="K21" s="47">
        <v>2106</v>
      </c>
      <c r="L21" s="44">
        <f t="shared" si="6"/>
        <v>1429</v>
      </c>
      <c r="M21" s="46">
        <v>728</v>
      </c>
      <c r="N21" s="47">
        <v>701</v>
      </c>
      <c r="O21" s="46">
        <f t="shared" si="4"/>
        <v>1322</v>
      </c>
      <c r="P21" s="46">
        <v>684</v>
      </c>
      <c r="Q21" s="47">
        <v>638</v>
      </c>
      <c r="R21" s="15"/>
      <c r="S21" s="18" t="s">
        <v>29</v>
      </c>
    </row>
    <row r="22" spans="2:21" ht="12" customHeight="1" x14ac:dyDescent="0.5">
      <c r="B22" s="15"/>
      <c r="C22" s="15" t="s">
        <v>40</v>
      </c>
      <c r="D22" s="15"/>
      <c r="E22" s="24"/>
      <c r="F22" s="46">
        <f t="shared" si="1"/>
        <v>7249</v>
      </c>
      <c r="G22" s="47">
        <f t="shared" si="5"/>
        <v>3742</v>
      </c>
      <c r="H22" s="47">
        <f t="shared" si="2"/>
        <v>3507</v>
      </c>
      <c r="I22" s="46">
        <f t="shared" si="3"/>
        <v>4455</v>
      </c>
      <c r="J22" s="46">
        <v>2293</v>
      </c>
      <c r="K22" s="47">
        <v>2162</v>
      </c>
      <c r="L22" s="44">
        <f t="shared" si="6"/>
        <v>1433</v>
      </c>
      <c r="M22" s="46">
        <v>768</v>
      </c>
      <c r="N22" s="47">
        <v>665</v>
      </c>
      <c r="O22" s="46">
        <f t="shared" si="4"/>
        <v>1361</v>
      </c>
      <c r="P22" s="46">
        <v>681</v>
      </c>
      <c r="Q22" s="47">
        <v>680</v>
      </c>
      <c r="R22" s="15"/>
      <c r="S22" s="18" t="s">
        <v>52</v>
      </c>
    </row>
    <row r="23" spans="2:21" ht="12" customHeight="1" x14ac:dyDescent="0.5">
      <c r="B23" s="15"/>
      <c r="C23" s="15" t="s">
        <v>41</v>
      </c>
      <c r="D23" s="15"/>
      <c r="E23" s="24"/>
      <c r="F23" s="46">
        <f t="shared" si="1"/>
        <v>7073</v>
      </c>
      <c r="G23" s="47">
        <f t="shared" si="5"/>
        <v>3645</v>
      </c>
      <c r="H23" s="47">
        <f t="shared" si="2"/>
        <v>3428</v>
      </c>
      <c r="I23" s="46">
        <f t="shared" si="3"/>
        <v>4514</v>
      </c>
      <c r="J23" s="46">
        <v>2334</v>
      </c>
      <c r="K23" s="47">
        <v>2180</v>
      </c>
      <c r="L23" s="44">
        <f t="shared" si="6"/>
        <v>1318</v>
      </c>
      <c r="M23" s="46">
        <v>674</v>
      </c>
      <c r="N23" s="47">
        <v>644</v>
      </c>
      <c r="O23" s="46">
        <f t="shared" si="4"/>
        <v>1241</v>
      </c>
      <c r="P23" s="46">
        <v>637</v>
      </c>
      <c r="Q23" s="47">
        <v>604</v>
      </c>
      <c r="R23" s="15"/>
      <c r="S23" s="18" t="s">
        <v>53</v>
      </c>
    </row>
    <row r="24" spans="2:21" ht="12" customHeight="1" x14ac:dyDescent="0.5">
      <c r="B24" s="15"/>
      <c r="C24" s="15" t="s">
        <v>42</v>
      </c>
      <c r="D24" s="15"/>
      <c r="E24" s="24"/>
      <c r="F24" s="46">
        <f t="shared" si="1"/>
        <v>7037</v>
      </c>
      <c r="G24" s="47">
        <f t="shared" si="5"/>
        <v>3656</v>
      </c>
      <c r="H24" s="47">
        <f t="shared" si="2"/>
        <v>3381</v>
      </c>
      <c r="I24" s="46">
        <f t="shared" si="3"/>
        <v>4507</v>
      </c>
      <c r="J24" s="46">
        <v>2357</v>
      </c>
      <c r="K24" s="47">
        <v>2150</v>
      </c>
      <c r="L24" s="44">
        <f t="shared" si="6"/>
        <v>1264</v>
      </c>
      <c r="M24" s="46">
        <v>653</v>
      </c>
      <c r="N24" s="47">
        <v>611</v>
      </c>
      <c r="O24" s="46">
        <f t="shared" si="4"/>
        <v>1266</v>
      </c>
      <c r="P24" s="46">
        <v>646</v>
      </c>
      <c r="Q24" s="47">
        <v>620</v>
      </c>
      <c r="R24" s="15"/>
      <c r="S24" s="18" t="s">
        <v>54</v>
      </c>
    </row>
    <row r="25" spans="2:21" ht="12" customHeight="1" x14ac:dyDescent="0.5">
      <c r="B25" s="15"/>
      <c r="C25" s="15" t="s">
        <v>43</v>
      </c>
      <c r="D25" s="15"/>
      <c r="E25" s="24"/>
      <c r="F25" s="46">
        <f t="shared" si="1"/>
        <v>7098</v>
      </c>
      <c r="G25" s="47">
        <f t="shared" si="5"/>
        <v>3664</v>
      </c>
      <c r="H25" s="47">
        <f t="shared" si="2"/>
        <v>3434</v>
      </c>
      <c r="I25" s="46">
        <f t="shared" si="3"/>
        <v>4556</v>
      </c>
      <c r="J25" s="46">
        <v>2351</v>
      </c>
      <c r="K25" s="47">
        <v>2205</v>
      </c>
      <c r="L25" s="44">
        <f t="shared" si="6"/>
        <v>1245</v>
      </c>
      <c r="M25" s="46">
        <v>646</v>
      </c>
      <c r="N25" s="47">
        <v>599</v>
      </c>
      <c r="O25" s="46">
        <f t="shared" si="4"/>
        <v>1297</v>
      </c>
      <c r="P25" s="46">
        <v>667</v>
      </c>
      <c r="Q25" s="47">
        <v>630</v>
      </c>
      <c r="R25" s="15"/>
      <c r="S25" s="18" t="s">
        <v>55</v>
      </c>
    </row>
    <row r="26" spans="2:21" s="11" customFormat="1" ht="17.25" customHeight="1" x14ac:dyDescent="0.5">
      <c r="B26" s="25" t="s">
        <v>49</v>
      </c>
      <c r="C26" s="25"/>
      <c r="D26" s="25"/>
      <c r="E26" s="32"/>
      <c r="F26" s="44">
        <f t="shared" si="1"/>
        <v>16537</v>
      </c>
      <c r="G26" s="45">
        <f t="shared" si="5"/>
        <v>8540</v>
      </c>
      <c r="H26" s="45">
        <f t="shared" si="2"/>
        <v>7997</v>
      </c>
      <c r="I26" s="44">
        <f t="shared" si="3"/>
        <v>11846</v>
      </c>
      <c r="J26" s="44">
        <f>SUM(J27:J29)</f>
        <v>5988</v>
      </c>
      <c r="K26" s="44">
        <f>SUM(K27:K29)</f>
        <v>5858</v>
      </c>
      <c r="L26" s="44">
        <f t="shared" ref="L26:L33" si="7">SUM(M26:N26)</f>
        <v>1359</v>
      </c>
      <c r="M26" s="44">
        <f>SUM(M27:M29)</f>
        <v>736</v>
      </c>
      <c r="N26" s="44">
        <f>SUM(N27:N29)</f>
        <v>623</v>
      </c>
      <c r="O26" s="44">
        <f t="shared" si="4"/>
        <v>3332</v>
      </c>
      <c r="P26" s="44">
        <f>SUM(P27:P29)</f>
        <v>1816</v>
      </c>
      <c r="Q26" s="44">
        <f>SUM(Q27:Q29)</f>
        <v>1516</v>
      </c>
      <c r="R26" s="21" t="s">
        <v>12</v>
      </c>
      <c r="S26" s="22"/>
      <c r="T26" s="26"/>
    </row>
    <row r="27" spans="2:21" ht="13.5" customHeight="1" x14ac:dyDescent="0.5">
      <c r="B27" s="15"/>
      <c r="C27" s="15" t="s">
        <v>37</v>
      </c>
      <c r="D27" s="15"/>
      <c r="E27" s="24"/>
      <c r="F27" s="46">
        <f t="shared" si="1"/>
        <v>5927</v>
      </c>
      <c r="G27" s="47">
        <f t="shared" si="5"/>
        <v>3099</v>
      </c>
      <c r="H27" s="47">
        <f t="shared" si="2"/>
        <v>2828</v>
      </c>
      <c r="I27" s="46">
        <f t="shared" si="3"/>
        <v>4208</v>
      </c>
      <c r="J27" s="46">
        <v>2177</v>
      </c>
      <c r="K27" s="47">
        <v>2031</v>
      </c>
      <c r="L27" s="46">
        <f t="shared" si="7"/>
        <v>453</v>
      </c>
      <c r="M27" s="46">
        <v>237</v>
      </c>
      <c r="N27" s="47">
        <v>216</v>
      </c>
      <c r="O27" s="46">
        <f t="shared" si="4"/>
        <v>1266</v>
      </c>
      <c r="P27" s="46">
        <v>685</v>
      </c>
      <c r="Q27" s="47">
        <v>581</v>
      </c>
      <c r="R27" s="15"/>
      <c r="S27" s="18" t="s">
        <v>47</v>
      </c>
    </row>
    <row r="28" spans="2:21" ht="13.5" customHeight="1" x14ac:dyDescent="0.5">
      <c r="B28" s="15"/>
      <c r="C28" s="15" t="s">
        <v>38</v>
      </c>
      <c r="D28" s="15"/>
      <c r="E28" s="24"/>
      <c r="F28" s="46">
        <f t="shared" si="1"/>
        <v>5488</v>
      </c>
      <c r="G28" s="47">
        <f t="shared" si="5"/>
        <v>2829</v>
      </c>
      <c r="H28" s="47">
        <f t="shared" si="2"/>
        <v>2659</v>
      </c>
      <c r="I28" s="46">
        <f t="shared" si="3"/>
        <v>3906</v>
      </c>
      <c r="J28" s="46">
        <v>1955</v>
      </c>
      <c r="K28" s="47">
        <v>1951</v>
      </c>
      <c r="L28" s="46">
        <f t="shared" si="7"/>
        <v>449</v>
      </c>
      <c r="M28" s="46">
        <v>258</v>
      </c>
      <c r="N28" s="47">
        <v>191</v>
      </c>
      <c r="O28" s="46">
        <f t="shared" si="4"/>
        <v>1133</v>
      </c>
      <c r="P28" s="46">
        <v>616</v>
      </c>
      <c r="Q28" s="47">
        <v>517</v>
      </c>
      <c r="R28" s="15"/>
      <c r="S28" s="18" t="s">
        <v>56</v>
      </c>
    </row>
    <row r="29" spans="2:21" ht="13.5" customHeight="1" x14ac:dyDescent="0.5">
      <c r="B29" s="15"/>
      <c r="C29" s="15" t="s">
        <v>39</v>
      </c>
      <c r="D29" s="15"/>
      <c r="E29" s="24"/>
      <c r="F29" s="46">
        <f t="shared" si="1"/>
        <v>5122</v>
      </c>
      <c r="G29" s="47">
        <f t="shared" si="5"/>
        <v>2612</v>
      </c>
      <c r="H29" s="47">
        <f t="shared" si="2"/>
        <v>2510</v>
      </c>
      <c r="I29" s="46">
        <f t="shared" si="3"/>
        <v>3732</v>
      </c>
      <c r="J29" s="46">
        <v>1856</v>
      </c>
      <c r="K29" s="47">
        <v>1876</v>
      </c>
      <c r="L29" s="46">
        <f t="shared" si="7"/>
        <v>457</v>
      </c>
      <c r="M29" s="46">
        <v>241</v>
      </c>
      <c r="N29" s="47">
        <v>216</v>
      </c>
      <c r="O29" s="46">
        <f t="shared" si="4"/>
        <v>933</v>
      </c>
      <c r="P29" s="46">
        <v>515</v>
      </c>
      <c r="Q29" s="47">
        <v>418</v>
      </c>
      <c r="R29" s="15"/>
      <c r="S29" s="18" t="s">
        <v>57</v>
      </c>
    </row>
    <row r="30" spans="2:21" s="11" customFormat="1" ht="16.5" customHeight="1" x14ac:dyDescent="0.5">
      <c r="B30" s="25" t="s">
        <v>50</v>
      </c>
      <c r="C30" s="25"/>
      <c r="D30" s="25"/>
      <c r="E30" s="32"/>
      <c r="F30" s="44">
        <f t="shared" si="1"/>
        <v>6463</v>
      </c>
      <c r="G30" s="45">
        <f t="shared" si="5"/>
        <v>2513</v>
      </c>
      <c r="H30" s="45">
        <f t="shared" si="2"/>
        <v>3950</v>
      </c>
      <c r="I30" s="44">
        <f>SUM(J30:K30)</f>
        <v>5612</v>
      </c>
      <c r="J30" s="44">
        <f>SUM(J31:J33)</f>
        <v>2127</v>
      </c>
      <c r="K30" s="44">
        <f>SUM(K31:K33)</f>
        <v>3485</v>
      </c>
      <c r="L30" s="44">
        <f t="shared" si="7"/>
        <v>475</v>
      </c>
      <c r="M30" s="44">
        <f>SUM(M31:M33)</f>
        <v>240</v>
      </c>
      <c r="N30" s="44">
        <f>SUM(N31:N33)</f>
        <v>235</v>
      </c>
      <c r="O30" s="44">
        <f t="shared" si="4"/>
        <v>376</v>
      </c>
      <c r="P30" s="44">
        <f>SUM(P31:P33)</f>
        <v>146</v>
      </c>
      <c r="Q30" s="44">
        <f>SUM(Q31:Q33)</f>
        <v>230</v>
      </c>
      <c r="R30" s="21" t="s">
        <v>13</v>
      </c>
      <c r="S30" s="22"/>
      <c r="T30" s="26"/>
    </row>
    <row r="31" spans="2:21" ht="13.5" customHeight="1" x14ac:dyDescent="0.5">
      <c r="B31" s="15"/>
      <c r="C31" s="15" t="s">
        <v>44</v>
      </c>
      <c r="D31" s="15"/>
      <c r="E31" s="24"/>
      <c r="F31" s="46">
        <f t="shared" si="1"/>
        <v>2296</v>
      </c>
      <c r="G31" s="47">
        <f t="shared" si="5"/>
        <v>910</v>
      </c>
      <c r="H31" s="47">
        <f t="shared" si="2"/>
        <v>1386</v>
      </c>
      <c r="I31" s="46">
        <f t="shared" si="3"/>
        <v>1948</v>
      </c>
      <c r="J31" s="46">
        <v>745</v>
      </c>
      <c r="K31" s="47">
        <v>1203</v>
      </c>
      <c r="L31" s="46">
        <f t="shared" si="7"/>
        <v>206</v>
      </c>
      <c r="M31" s="46">
        <v>101</v>
      </c>
      <c r="N31" s="47">
        <v>105</v>
      </c>
      <c r="O31" s="46">
        <f t="shared" si="4"/>
        <v>142</v>
      </c>
      <c r="P31" s="46">
        <v>64</v>
      </c>
      <c r="Q31" s="47">
        <v>78</v>
      </c>
      <c r="R31" s="15"/>
      <c r="S31" s="18" t="s">
        <v>48</v>
      </c>
    </row>
    <row r="32" spans="2:21" ht="13.5" customHeight="1" x14ac:dyDescent="0.5">
      <c r="B32" s="15"/>
      <c r="C32" s="15" t="s">
        <v>45</v>
      </c>
      <c r="D32" s="15"/>
      <c r="E32" s="24"/>
      <c r="F32" s="46">
        <f t="shared" si="1"/>
        <v>2164</v>
      </c>
      <c r="G32" s="47">
        <f t="shared" si="5"/>
        <v>858</v>
      </c>
      <c r="H32" s="47">
        <f t="shared" si="2"/>
        <v>1306</v>
      </c>
      <c r="I32" s="46">
        <f t="shared" si="3"/>
        <v>1837</v>
      </c>
      <c r="J32" s="46">
        <v>706</v>
      </c>
      <c r="K32" s="47">
        <v>1131</v>
      </c>
      <c r="L32" s="46">
        <f t="shared" si="7"/>
        <v>194</v>
      </c>
      <c r="M32" s="46">
        <v>104</v>
      </c>
      <c r="N32" s="47">
        <v>90</v>
      </c>
      <c r="O32" s="46">
        <f t="shared" si="4"/>
        <v>133</v>
      </c>
      <c r="P32" s="46">
        <v>48</v>
      </c>
      <c r="Q32" s="47">
        <v>85</v>
      </c>
      <c r="R32" s="15"/>
      <c r="S32" s="18" t="s">
        <v>58</v>
      </c>
    </row>
    <row r="33" spans="2:19" ht="13.5" customHeight="1" x14ac:dyDescent="0.5">
      <c r="B33" s="15"/>
      <c r="C33" s="15" t="s">
        <v>46</v>
      </c>
      <c r="D33" s="15"/>
      <c r="E33" s="24"/>
      <c r="F33" s="46">
        <f t="shared" si="1"/>
        <v>2003</v>
      </c>
      <c r="G33" s="47">
        <f t="shared" si="5"/>
        <v>745</v>
      </c>
      <c r="H33" s="47">
        <f t="shared" si="2"/>
        <v>1258</v>
      </c>
      <c r="I33" s="46">
        <f t="shared" si="3"/>
        <v>1827</v>
      </c>
      <c r="J33" s="46">
        <v>676</v>
      </c>
      <c r="K33" s="47">
        <v>1151</v>
      </c>
      <c r="L33" s="46">
        <f t="shared" si="7"/>
        <v>75</v>
      </c>
      <c r="M33" s="46">
        <v>35</v>
      </c>
      <c r="N33" s="47">
        <v>40</v>
      </c>
      <c r="O33" s="46">
        <f t="shared" si="4"/>
        <v>101</v>
      </c>
      <c r="P33" s="46">
        <v>34</v>
      </c>
      <c r="Q33" s="47">
        <v>67</v>
      </c>
      <c r="R33" s="15"/>
      <c r="S33" s="18" t="s">
        <v>59</v>
      </c>
    </row>
    <row r="34" spans="2:19" ht="3" customHeight="1" x14ac:dyDescent="0.5">
      <c r="B34" s="5"/>
      <c r="C34" s="5"/>
      <c r="D34" s="5"/>
      <c r="E34" s="5"/>
      <c r="F34" s="7"/>
      <c r="G34" s="6"/>
      <c r="H34" s="6"/>
      <c r="I34" s="7"/>
      <c r="J34" s="7"/>
      <c r="K34" s="6"/>
      <c r="L34" s="7"/>
      <c r="M34" s="7"/>
      <c r="N34" s="6"/>
      <c r="O34" s="7"/>
      <c r="P34" s="7"/>
      <c r="Q34" s="6"/>
      <c r="R34" s="5"/>
      <c r="S34" s="5"/>
    </row>
    <row r="35" spans="2:19" ht="3" customHeight="1" x14ac:dyDescent="0.5"/>
    <row r="36" spans="2:19" s="9" customFormat="1" ht="18" customHeight="1" x14ac:dyDescent="0.5">
      <c r="C36" s="2" t="s">
        <v>67</v>
      </c>
      <c r="D36" s="2"/>
      <c r="E36" s="2"/>
      <c r="F36" s="2"/>
      <c r="G36" s="2"/>
      <c r="H36" s="2"/>
      <c r="I36" s="2"/>
      <c r="L36" s="2" t="s">
        <v>70</v>
      </c>
      <c r="M36" s="2"/>
      <c r="N36" s="2"/>
      <c r="O36" s="2"/>
      <c r="P36" s="49" t="s">
        <v>64</v>
      </c>
      <c r="Q36" s="49"/>
      <c r="R36" s="49"/>
      <c r="S36" s="49"/>
    </row>
    <row r="37" spans="2:19" s="50" customFormat="1" ht="18" customHeight="1" x14ac:dyDescent="0.5">
      <c r="B37" s="10"/>
      <c r="C37" s="2" t="s">
        <v>68</v>
      </c>
      <c r="D37" s="2"/>
      <c r="E37" s="2"/>
      <c r="F37" s="2"/>
      <c r="G37" s="2"/>
      <c r="H37" s="12"/>
      <c r="I37" s="12"/>
      <c r="J37" s="9"/>
      <c r="K37" s="9"/>
      <c r="L37" s="2" t="s">
        <v>71</v>
      </c>
      <c r="M37" s="2"/>
      <c r="N37" s="12"/>
      <c r="O37" s="12"/>
      <c r="P37" s="12"/>
      <c r="Q37" s="49"/>
      <c r="R37" s="12"/>
      <c r="S37" s="12"/>
    </row>
    <row r="38" spans="2:19" s="50" customFormat="1" ht="18" customHeight="1" x14ac:dyDescent="0.5">
      <c r="B38" s="10"/>
      <c r="C38" s="2" t="s">
        <v>69</v>
      </c>
      <c r="D38" s="2"/>
      <c r="E38" s="2"/>
      <c r="F38" s="2"/>
      <c r="G38" s="2"/>
      <c r="H38" s="12"/>
      <c r="I38" s="12"/>
      <c r="J38" s="9"/>
      <c r="K38" s="9"/>
      <c r="L38" s="2" t="s">
        <v>72</v>
      </c>
      <c r="M38" s="2"/>
      <c r="N38" s="12"/>
      <c r="O38" s="12"/>
      <c r="P38" s="12"/>
      <c r="Q38" s="49"/>
      <c r="R38" s="12"/>
      <c r="S38" s="12"/>
    </row>
  </sheetData>
  <mergeCells count="21">
    <mergeCell ref="B13:E13"/>
    <mergeCell ref="L7:N7"/>
    <mergeCell ref="O7:Q7"/>
    <mergeCell ref="I8:K8"/>
    <mergeCell ref="L8:N8"/>
    <mergeCell ref="B4:E11"/>
    <mergeCell ref="I9:K9"/>
    <mergeCell ref="O6:Q6"/>
    <mergeCell ref="F7:H7"/>
    <mergeCell ref="F8:H8"/>
    <mergeCell ref="R4:S11"/>
    <mergeCell ref="L5:N5"/>
    <mergeCell ref="F6:H6"/>
    <mergeCell ref="I6:K6"/>
    <mergeCell ref="L6:N6"/>
    <mergeCell ref="O8:Q8"/>
    <mergeCell ref="I4:Q4"/>
    <mergeCell ref="L9:N9"/>
    <mergeCell ref="O9:Q9"/>
    <mergeCell ref="I7:K7"/>
    <mergeCell ref="F9:H9"/>
  </mergeCells>
  <phoneticPr fontId="2" type="noConversion"/>
  <pageMargins left="0" right="0" top="0.6692913385826772" bottom="0.78740157480314965" header="0.51181102362204722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T-3.5 update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 Dell</cp:lastModifiedBy>
  <cp:lastPrinted>2017-08-11T08:44:26Z</cp:lastPrinted>
  <dcterms:created xsi:type="dcterms:W3CDTF">1997-06-13T10:07:54Z</dcterms:created>
  <dcterms:modified xsi:type="dcterms:W3CDTF">2017-09-28T02:28:29Z</dcterms:modified>
</cp:coreProperties>
</file>