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9.2 " sheetId="1" r:id="rId1"/>
  </sheets>
  <externalReferences>
    <externalReference r:id="rId4"/>
  </externalReferences>
  <definedNames>
    <definedName name="_xlnm.Print_Area" localSheetId="0">'T-19.2 '!$A$1:$U$95</definedName>
  </definedNames>
  <calcPr fullCalcOnLoad="1"/>
</workbook>
</file>

<file path=xl/sharedStrings.xml><?xml version="1.0" encoding="utf-8"?>
<sst xmlns="http://schemas.openxmlformats.org/spreadsheetml/2006/main" count="250" uniqueCount="162">
  <si>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</si>
  <si>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2559</t>
  </si>
  <si>
    <t>Table</t>
  </si>
  <si>
    <t>Actual Revenue and Expenditure of Municipality by Type, District and Municipality: Fiscal Year 2016</t>
  </si>
  <si>
    <t>(บาท  Baht)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</si>
  <si>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</si>
  <si>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</si>
  <si>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</si>
  <si>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</si>
  <si>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</si>
  <si>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</si>
  <si>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ค่าธรรมเนียม</t>
  </si>
  <si>
    <t>ใบอนุญาต</t>
  </si>
  <si>
    <t>สาธารณูปโภค</t>
  </si>
  <si>
    <t>ภาษีอากร</t>
  </si>
  <si>
    <t xml:space="preserve"> และค่าปรับ</t>
  </si>
  <si>
    <t>และการพาณิชย์</t>
  </si>
  <si>
    <t>งบกลาง</t>
  </si>
  <si>
    <t>Taxes and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</si>
  <si>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</si>
  <si>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</si>
  <si>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</si>
  <si>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</si>
  <si>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</si>
  <si>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</si>
  <si>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</si>
  <si>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</si>
  <si>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</si>
  <si>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</si>
  <si>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</si>
  <si>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</si>
  <si>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>duties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</si>
  <si>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</si>
  <si>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</si>
  <si>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</si>
  <si>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</si>
  <si>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</si>
  <si>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</si>
  <si>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</si>
  <si>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</si>
  <si>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</si>
  <si>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</si>
  <si>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</si>
  <si>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</si>
  <si>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อำเภอเมืองจันทบุรี</t>
  </si>
  <si>
    <t>Mueang Chanthaburi District</t>
  </si>
  <si>
    <t>เทศบาลเมืองจันทบุรี</t>
  </si>
  <si>
    <t xml:space="preserve">   Chanthaburi Town Munitcipality</t>
  </si>
  <si>
    <t>เทศบาลเมืองจันทนิมิต</t>
  </si>
  <si>
    <t xml:space="preserve">   Chanthanimit Subdistrict Munitcipality</t>
  </si>
  <si>
    <t>เทศบาลเมืองท่าช้าง</t>
  </si>
  <si>
    <t xml:space="preserve">   Tha Chang Town Munitcipality</t>
  </si>
  <si>
    <t>เทศบาลตำบลบางกะจะ</t>
  </si>
  <si>
    <t xml:space="preserve">   Bang Kacha Subdistrict Munitcipality</t>
  </si>
  <si>
    <t>เทศบาลตำบลพลับพลานารายณ์</t>
  </si>
  <si>
    <t xml:space="preserve">   Phlap Phla Naria Subdistrict Munitcipality</t>
  </si>
  <si>
    <t>เทศบาลตำบลหนองบัว</t>
  </si>
  <si>
    <t xml:space="preserve">   Nong Bua Subdistrict Munitcipality</t>
  </si>
  <si>
    <t>เทศบาลตำบลเกาะขวาง</t>
  </si>
  <si>
    <t xml:space="preserve">   Kohkwang  Subdistrict Munitcipality</t>
  </si>
  <si>
    <t>เทศบาลตำบลค่ายเนินวง</t>
  </si>
  <si>
    <t xml:space="preserve">   Kai Nean Wong  Subdistrict Munitcipality</t>
  </si>
  <si>
    <t>เทศบาลตำบลพลับพลา</t>
  </si>
  <si>
    <t xml:space="preserve">   Phlap Phla Subdistrict Munitcipality</t>
  </si>
  <si>
    <t>เทศบาลตำบลแสลง</t>
  </si>
  <si>
    <t xml:space="preserve">  Salaeng  Subdistrict Munitcipality</t>
  </si>
  <si>
    <t>อำเภอขลุง</t>
  </si>
  <si>
    <t>Khlung District</t>
  </si>
  <si>
    <t>เทศบาลเมืองขลุง</t>
  </si>
  <si>
    <t xml:space="preserve">   Khlung Town Municipality</t>
  </si>
  <si>
    <t>เทศบาลตำบลบ่อเวฬุ</t>
  </si>
  <si>
    <t xml:space="preserve">   Borwen Subdistrict Municipality</t>
  </si>
  <si>
    <t>เทศบาลตำบลบ่อ</t>
  </si>
  <si>
    <t xml:space="preserve">   Bo Subdistrict Municipality</t>
  </si>
  <si>
    <t>เทศบาลตำบลเกวียนหัก</t>
  </si>
  <si>
    <t xml:space="preserve">   Kwian Hak Subdistrict Municipality</t>
  </si>
  <si>
    <t>เทศบาลตำบลตกพรม</t>
  </si>
  <si>
    <t xml:space="preserve">   Tok Phrom Subdistrict Municipality</t>
  </si>
  <si>
    <t>เทศบาลตำบลซึ้ง</t>
  </si>
  <si>
    <t xml:space="preserve">   Suieng Subdistrict Municipality</t>
  </si>
  <si>
    <t>เทศบาลตำบลวันยาว</t>
  </si>
  <si>
    <t xml:space="preserve">   Wan Yao Subdistrict Municipality</t>
  </si>
  <si>
    <t>รายรับ และรายจ่ายจริงของเทศบาล จำแนกตามประเภท เป็นรายอำเภอ และเทศบาล ปีงบประมาณ 2559  (ต่อ)</t>
  </si>
  <si>
    <t>Actual Revenue and Expenditure of Municipality by Type, District and Municipality: Fiscal Year 2016  (Cont.)</t>
  </si>
  <si>
    <t>อำเภอท่าใหม่</t>
  </si>
  <si>
    <t>Tha Mai District</t>
  </si>
  <si>
    <t>เทศบาลเมืองท่าใหม่</t>
  </si>
  <si>
    <t xml:space="preserve">   Tha Mai Town Municipality</t>
  </si>
  <si>
    <t>เทศบาลตำบลเนินสูง</t>
  </si>
  <si>
    <t xml:space="preserve">   Noen Sung Subdistrict Municipality</t>
  </si>
  <si>
    <t>เทศบาลตำบลหนองคล้า</t>
  </si>
  <si>
    <t xml:space="preserve">   Nong Khla Subdistrict Municipality</t>
  </si>
  <si>
    <t>เทศบาลตำบลเขาบายศรี</t>
  </si>
  <si>
    <t xml:space="preserve">   Khao Bai Si Subdistrict Municipality</t>
  </si>
  <si>
    <t>เทศบาลตำบลเขาวัว-พลอยแหวน</t>
  </si>
  <si>
    <t xml:space="preserve">   Khao Wor Ploy Wanh Subdistrict Municipality</t>
  </si>
  <si>
    <t>เทศบาลตำบลสองพี่น้อง</t>
  </si>
  <si>
    <t xml:space="preserve">   Song Phi Nong Subdistrict Municipality</t>
  </si>
  <si>
    <t>อำเภอโป่งน้ำร้อน</t>
  </si>
  <si>
    <t>Pong Nam Ron District</t>
  </si>
  <si>
    <t>เทศบาลตำบลโป่งน้ำร้อน</t>
  </si>
  <si>
    <t xml:space="preserve">   Pong Nam Ron Subdistrict Municipality</t>
  </si>
  <si>
    <t>เทศบาลตำบลหนองตาคง</t>
  </si>
  <si>
    <t xml:space="preserve">   Nong Takong Subdistrict Municipality</t>
  </si>
  <si>
    <t>เทศบาลตำบลคลองใหญ่</t>
  </si>
  <si>
    <t xml:space="preserve">   Khlong Yai Subdistrict Municipality</t>
  </si>
  <si>
    <t>เทศบาลตำบลทับไทร</t>
  </si>
  <si>
    <t xml:space="preserve">   Thap Sai Subdistrict Municipality</t>
  </si>
  <si>
    <t>อำเภอมะขาม</t>
  </si>
  <si>
    <t>Makham District</t>
  </si>
  <si>
    <t>เทศบาลตำบลมะขาม</t>
  </si>
  <si>
    <t xml:space="preserve">   Makham Subdistrict Municipality</t>
  </si>
  <si>
    <t>เทศบาลตำบลมะขามเมืองใหม่</t>
  </si>
  <si>
    <t xml:space="preserve">   Makham Mueang Mai Subdistrict Municipality</t>
  </si>
  <si>
    <t>เทศบาลตำบลฉมัน</t>
  </si>
  <si>
    <t xml:space="preserve">   Chamun Subdistrict Municipality</t>
  </si>
  <si>
    <t>เทศบาลตำบลท่าหลวง</t>
  </si>
  <si>
    <t xml:space="preserve">   Tha Luang Subdistrict Municipality</t>
  </si>
  <si>
    <t>เทศบาลตำบลปัถวี</t>
  </si>
  <si>
    <t xml:space="preserve">   Pattawee Subdistrict Municipality</t>
  </si>
  <si>
    <t>เทศบาลตำบลวังแซ้ม</t>
  </si>
  <si>
    <t xml:space="preserve">   Wang Sam Subdistrict Municipality</t>
  </si>
  <si>
    <t>เทศบาลตำบลอ่างคีรี</t>
  </si>
  <si>
    <t xml:space="preserve">   Ang Kiri Subdistrict Municipality</t>
  </si>
  <si>
    <t>อำเภอแหลมสิงห์</t>
  </si>
  <si>
    <t>Laem Sing District</t>
  </si>
  <si>
    <t>เทศบาลตำบลปากน้ำแหลมสิงห์</t>
  </si>
  <si>
    <t xml:space="preserve">   Pak Nam Laem Sing Subdistrict Municipality</t>
  </si>
  <si>
    <t>เทศบาลตำบลพลิ้ว</t>
  </si>
  <si>
    <t xml:space="preserve">   Phliu Subdistrict Municipality</t>
  </si>
  <si>
    <t>อำเภอสอยดาว</t>
  </si>
  <si>
    <t>Soi Dao District</t>
  </si>
  <si>
    <t>เทศบาลตำบลทรายขาว</t>
  </si>
  <si>
    <t xml:space="preserve">   Sai Khao Subdistrict Municipality</t>
  </si>
  <si>
    <t>เทศบาลตำบลทับช้าง</t>
  </si>
  <si>
    <t xml:space="preserve">   Thap Chang Subdistrict Municipality</t>
  </si>
  <si>
    <t>อำเภอแก่งหางแมว</t>
  </si>
  <si>
    <t>Kaeng Hang Maeo District</t>
  </si>
  <si>
    <t>เทศบาลตำบลพวา</t>
  </si>
  <si>
    <t xml:space="preserve">  Pawar Subdistrict Municipality</t>
  </si>
  <si>
    <t>อำเภอนายายอาม</t>
  </si>
  <si>
    <t>Na Yai Am District</t>
  </si>
  <si>
    <t>เทศบาลตำบลนายายอาม</t>
  </si>
  <si>
    <t xml:space="preserve">   Na Yai Am Subdistrict Municipality</t>
  </si>
  <si>
    <t>เทศบาลตำบลช้างข้าม</t>
  </si>
  <si>
    <t xml:space="preserve">   Chang Kham Subdistrict Municipality</t>
  </si>
  <si>
    <t>เทศบาลตำบลสนามไชย</t>
  </si>
  <si>
    <t xml:space="preserve">   Sanam Chai Subdistrict Municipality</t>
  </si>
  <si>
    <t>อำเภอเขาคิชฌกูฏ</t>
  </si>
  <si>
    <t>Khao Khitchakut District</t>
  </si>
  <si>
    <t>เทศบาลตำบลพลวง</t>
  </si>
  <si>
    <t xml:space="preserve">   Phluang Subdistrict Municipality</t>
  </si>
  <si>
    <t>เทศบาลตำบลตะเคียนทอง</t>
  </si>
  <si>
    <t xml:space="preserve">   Takhian Thong Subdistrict Municipality</t>
  </si>
  <si>
    <t>เทศบาลตำบลชากไทย</t>
  </si>
  <si>
    <t xml:space="preserve">   Chark Thai Subdistrict Municipality</t>
  </si>
  <si>
    <t>เทศบาลตำบลคลองพลู</t>
  </si>
  <si>
    <t xml:space="preserve">   Klong Phu Subdistrict Municipality</t>
  </si>
  <si>
    <t>เทศบาลตำบลจันทเขลม</t>
  </si>
  <si>
    <t xml:space="preserve">   Chan Khem Subdistrict Municipality</t>
  </si>
  <si>
    <t xml:space="preserve">     ที่มา:  สำนักงานส่งเสริมการปกครองท้องถิ่นจังหวัดจันทบุรี</t>
  </si>
  <si>
    <t xml:space="preserve"> Source:  Chanthaburi Provincial Office of Local Administration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</si>
</sst>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</numFmts>
  <fonts count="5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b/>
      <sz val="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Cordia New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35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4" fillId="0" borderId="18" xfId="38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65" fontId="27" fillId="0" borderId="18" xfId="38" applyNumberFormat="1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7" fillId="0" borderId="0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14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165" fontId="22" fillId="0" borderId="0" xfId="38" applyNumberFormat="1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65" fontId="27" fillId="0" borderId="20" xfId="38" applyNumberFormat="1" applyFont="1" applyBorder="1" applyAlignment="1">
      <alignment vertical="center" shrinkToFit="1"/>
    </xf>
    <xf numFmtId="0" fontId="27" fillId="0" borderId="15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30" fillId="0" borderId="0" xfId="0" applyFont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22</xdr:col>
      <xdr:colOff>219075</xdr:colOff>
      <xdr:row>31</xdr:row>
      <xdr:rowOff>19050</xdr:rowOff>
    </xdr:to>
    <xdr:grpSp>
      <xdr:nvGrpSpPr>
        <xdr:cNvPr id="1" name="Group 74"/>
        <xdr:cNvGrpSpPr>
          <a:grpSpLocks/>
        </xdr:cNvGrpSpPr>
      </xdr:nvGrpSpPr>
      <xdr:grpSpPr>
        <a:xfrm>
          <a:off x="10487025" y="0"/>
          <a:ext cx="1085850" cy="6867525"/>
          <a:chOff x="997" y="0"/>
          <a:chExt cx="339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1" y="33"/>
            <a:ext cx="44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7" y="0"/>
            <a:ext cx="5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1333500</xdr:colOff>
      <xdr:row>63</xdr:row>
      <xdr:rowOff>171450</xdr:rowOff>
    </xdr:from>
    <xdr:to>
      <xdr:col>23</xdr:col>
      <xdr:colOff>371475</xdr:colOff>
      <xdr:row>95</xdr:row>
      <xdr:rowOff>0</xdr:rowOff>
    </xdr:to>
    <xdr:grpSp>
      <xdr:nvGrpSpPr>
        <xdr:cNvPr id="5" name="Group 74"/>
        <xdr:cNvGrpSpPr>
          <a:grpSpLocks/>
        </xdr:cNvGrpSpPr>
      </xdr:nvGrpSpPr>
      <xdr:grpSpPr>
        <a:xfrm>
          <a:off x="10439400" y="13906500"/>
          <a:ext cx="1895475" cy="7124700"/>
          <a:chOff x="997" y="0"/>
          <a:chExt cx="339" cy="66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0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1362075</xdr:colOff>
      <xdr:row>32</xdr:row>
      <xdr:rowOff>0</xdr:rowOff>
    </xdr:from>
    <xdr:to>
      <xdr:col>23</xdr:col>
      <xdr:colOff>514350</xdr:colOff>
      <xdr:row>64</xdr:row>
      <xdr:rowOff>114300</xdr:rowOff>
    </xdr:to>
    <xdr:grpSp>
      <xdr:nvGrpSpPr>
        <xdr:cNvPr id="9" name="Group 117"/>
        <xdr:cNvGrpSpPr>
          <a:grpSpLocks/>
        </xdr:cNvGrpSpPr>
      </xdr:nvGrpSpPr>
      <xdr:grpSpPr>
        <a:xfrm>
          <a:off x="10467975" y="6886575"/>
          <a:ext cx="2009775" cy="7191375"/>
          <a:chOff x="996" y="0"/>
          <a:chExt cx="353" cy="703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1013" y="162"/>
            <a:ext cx="43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996" y="65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12" name="Straight Connector 12"/>
          <xdr:cNvSpPr>
            <a:spLocks/>
          </xdr:cNvSpPr>
        </xdr:nvSpPr>
        <xdr:spPr>
          <a:xfrm rot="5400000">
            <a:off x="691" y="329"/>
            <a:ext cx="65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19.&#3626;&#3606;&#3636;&#3605;&#3636;&#3585;&#3634;&#3619;&#3588;&#3621;&#3633;&#3591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 "/>
      <sheetName val="T-19.1"/>
      <sheetName val="T-19.2"/>
      <sheetName val="T-19.2 "/>
      <sheetName val="T-19.3"/>
      <sheetName val="T-19.3 "/>
      <sheetName val="T-19.4"/>
      <sheetName val="T-19.4 "/>
      <sheetName val="T-19.5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1"/>
  <sheetViews>
    <sheetView showGridLines="0" tabSelected="1" zoomScalePageLayoutView="0" workbookViewId="0" topLeftCell="A1">
      <selection activeCell="A5" sqref="A5:D11"/>
    </sheetView>
  </sheetViews>
  <sheetFormatPr defaultColWidth="9.140625" defaultRowHeight="21.75"/>
  <cols>
    <col min="1" max="1" width="0.9921875" style="8" customWidth="1"/>
    <col min="2" max="2" width="6.00390625" style="8" customWidth="1"/>
    <col min="3" max="3" width="4.57421875" style="8" customWidth="1"/>
    <col min="4" max="4" width="5.57421875" style="8" customWidth="1"/>
    <col min="5" max="5" width="10.421875" style="8" customWidth="1"/>
    <col min="6" max="9" width="9.00390625" style="8" customWidth="1"/>
    <col min="10" max="10" width="10.421875" style="8" customWidth="1"/>
    <col min="11" max="16" width="9.00390625" style="8" customWidth="1"/>
    <col min="17" max="17" width="8.140625" style="8" customWidth="1"/>
    <col min="18" max="18" width="0.42578125" style="8" customWidth="1"/>
    <col min="19" max="19" width="20.57421875" style="8" customWidth="1"/>
    <col min="20" max="20" width="0.5625" style="8" customWidth="1"/>
    <col min="21" max="21" width="3.421875" style="8" customWidth="1"/>
    <col min="22" max="16384" width="9.140625" style="8" customWidth="1"/>
  </cols>
  <sheetData>
    <row r="1" spans="2:11" s="1" customFormat="1" ht="21.75">
      <c r="B1" s="2" t="s">
        <v>0</v>
      </c>
      <c r="C1" s="3">
        <v>19.2</v>
      </c>
      <c r="D1" s="2" t="s">
        <v>1</v>
      </c>
      <c r="K1" s="4"/>
    </row>
    <row r="2" spans="2:19" s="5" customFormat="1" ht="21.75" customHeight="1">
      <c r="B2" s="1" t="s">
        <v>2</v>
      </c>
      <c r="C2" s="3">
        <v>19.2</v>
      </c>
      <c r="D2" s="6" t="s">
        <v>3</v>
      </c>
      <c r="S2" s="7" t="s">
        <v>4</v>
      </c>
    </row>
    <row r="3" spans="2:19" s="5" customFormat="1" ht="3.75" customHeight="1">
      <c r="B3" s="1"/>
      <c r="C3" s="3"/>
      <c r="D3" s="6"/>
      <c r="S3" s="7"/>
    </row>
    <row r="4" ht="6" customHeight="1">
      <c r="S4" s="9"/>
    </row>
    <row r="5" spans="1:19" s="16" customFormat="1" ht="18" customHeight="1">
      <c r="A5" s="10" t="s">
        <v>5</v>
      </c>
      <c r="B5" s="10"/>
      <c r="C5" s="10"/>
      <c r="D5" s="11"/>
      <c r="E5" s="12" t="s">
        <v>6</v>
      </c>
      <c r="F5" s="10"/>
      <c r="G5" s="10"/>
      <c r="H5" s="10"/>
      <c r="I5" s="10"/>
      <c r="J5" s="10"/>
      <c r="K5" s="11"/>
      <c r="L5" s="13" t="s">
        <v>7</v>
      </c>
      <c r="M5" s="14"/>
      <c r="N5" s="14"/>
      <c r="O5" s="14"/>
      <c r="P5" s="14"/>
      <c r="Q5" s="14"/>
      <c r="R5" s="12" t="s">
        <v>8</v>
      </c>
      <c r="S5" s="15"/>
    </row>
    <row r="6" spans="1:19" s="16" customFormat="1" ht="18" customHeight="1">
      <c r="A6" s="17"/>
      <c r="B6" s="17"/>
      <c r="C6" s="17"/>
      <c r="D6" s="18"/>
      <c r="E6" s="19" t="s">
        <v>9</v>
      </c>
      <c r="F6" s="20"/>
      <c r="G6" s="20"/>
      <c r="H6" s="20"/>
      <c r="I6" s="20"/>
      <c r="J6" s="20"/>
      <c r="K6" s="21"/>
      <c r="L6" s="22" t="s">
        <v>10</v>
      </c>
      <c r="M6" s="23"/>
      <c r="N6" s="23"/>
      <c r="O6" s="23"/>
      <c r="P6" s="23"/>
      <c r="Q6" s="23"/>
      <c r="R6" s="24"/>
      <c r="S6" s="25"/>
    </row>
    <row r="7" spans="1:19" s="16" customFormat="1" ht="18" customHeight="1">
      <c r="A7" s="17"/>
      <c r="B7" s="17"/>
      <c r="C7" s="17"/>
      <c r="D7" s="18"/>
      <c r="E7" s="26"/>
      <c r="F7" s="26" t="s">
        <v>11</v>
      </c>
      <c r="G7" s="26"/>
      <c r="H7" s="26"/>
      <c r="I7" s="26"/>
      <c r="J7" s="27"/>
      <c r="K7" s="28"/>
      <c r="L7" s="29"/>
      <c r="M7" s="29"/>
      <c r="N7" s="29"/>
      <c r="O7" s="29"/>
      <c r="P7" s="29"/>
      <c r="Q7" s="29"/>
      <c r="R7" s="24"/>
      <c r="S7" s="25"/>
    </row>
    <row r="8" spans="1:19" s="16" customFormat="1" ht="18" customHeight="1">
      <c r="A8" s="17"/>
      <c r="B8" s="17"/>
      <c r="C8" s="17"/>
      <c r="D8" s="18"/>
      <c r="E8" s="27"/>
      <c r="F8" s="26" t="s">
        <v>12</v>
      </c>
      <c r="G8" s="26"/>
      <c r="H8" s="26" t="s">
        <v>13</v>
      </c>
      <c r="I8" s="26"/>
      <c r="J8" s="29"/>
      <c r="K8" s="26"/>
      <c r="L8" s="29"/>
      <c r="M8" s="29"/>
      <c r="N8" s="29"/>
      <c r="O8" s="29"/>
      <c r="P8" s="29"/>
      <c r="Q8" s="29"/>
      <c r="R8" s="24"/>
      <c r="S8" s="25"/>
    </row>
    <row r="9" spans="1:19" s="16" customFormat="1" ht="18" customHeight="1">
      <c r="A9" s="17"/>
      <c r="B9" s="17"/>
      <c r="C9" s="17"/>
      <c r="D9" s="18"/>
      <c r="E9" s="26" t="s">
        <v>14</v>
      </c>
      <c r="F9" s="26" t="s">
        <v>15</v>
      </c>
      <c r="G9" s="26"/>
      <c r="H9" s="30" t="s">
        <v>16</v>
      </c>
      <c r="I9" s="26"/>
      <c r="J9" s="29"/>
      <c r="K9" s="26"/>
      <c r="L9" s="29" t="s">
        <v>17</v>
      </c>
      <c r="M9" s="29"/>
      <c r="N9" s="29"/>
      <c r="O9" s="29"/>
      <c r="P9" s="29"/>
      <c r="Q9" s="29"/>
      <c r="R9" s="24"/>
      <c r="S9" s="25"/>
    </row>
    <row r="10" spans="1:19" s="16" customFormat="1" ht="18" customHeight="1">
      <c r="A10" s="17"/>
      <c r="B10" s="17"/>
      <c r="C10" s="17"/>
      <c r="D10" s="18"/>
      <c r="E10" s="26" t="s">
        <v>18</v>
      </c>
      <c r="F10" s="31" t="s">
        <v>19</v>
      </c>
      <c r="G10" s="26" t="s">
        <v>20</v>
      </c>
      <c r="H10" s="31" t="s">
        <v>21</v>
      </c>
      <c r="I10" s="26" t="s">
        <v>22</v>
      </c>
      <c r="J10" s="29" t="s">
        <v>23</v>
      </c>
      <c r="K10" s="26" t="s">
        <v>24</v>
      </c>
      <c r="L10" s="29" t="s">
        <v>25</v>
      </c>
      <c r="M10" s="29" t="s">
        <v>26</v>
      </c>
      <c r="N10" s="29" t="s">
        <v>27</v>
      </c>
      <c r="O10" s="29" t="s">
        <v>28</v>
      </c>
      <c r="P10" s="29" t="s">
        <v>29</v>
      </c>
      <c r="Q10" s="29" t="s">
        <v>30</v>
      </c>
      <c r="R10" s="24"/>
      <c r="S10" s="25"/>
    </row>
    <row r="11" spans="1:19" s="16" customFormat="1" ht="18" customHeight="1">
      <c r="A11" s="20"/>
      <c r="B11" s="20"/>
      <c r="C11" s="20"/>
      <c r="D11" s="21"/>
      <c r="E11" s="32" t="s">
        <v>31</v>
      </c>
      <c r="F11" s="32" t="s">
        <v>32</v>
      </c>
      <c r="G11" s="32" t="s">
        <v>33</v>
      </c>
      <c r="H11" s="32" t="s">
        <v>34</v>
      </c>
      <c r="I11" s="32" t="s">
        <v>35</v>
      </c>
      <c r="J11" s="33" t="s">
        <v>36</v>
      </c>
      <c r="K11" s="32" t="s">
        <v>37</v>
      </c>
      <c r="L11" s="33" t="s">
        <v>38</v>
      </c>
      <c r="M11" s="33" t="s">
        <v>39</v>
      </c>
      <c r="N11" s="33" t="s">
        <v>40</v>
      </c>
      <c r="O11" s="33" t="s">
        <v>41</v>
      </c>
      <c r="P11" s="33" t="s">
        <v>36</v>
      </c>
      <c r="Q11" s="32" t="s">
        <v>37</v>
      </c>
      <c r="R11" s="34"/>
      <c r="S11" s="35"/>
    </row>
    <row r="12" spans="1:19" s="41" customFormat="1" ht="18" customHeight="1">
      <c r="A12" s="36" t="s">
        <v>42</v>
      </c>
      <c r="B12" s="36"/>
      <c r="C12" s="36"/>
      <c r="D12" s="37"/>
      <c r="E12" s="38">
        <f>E13+E24+E44+E51+E56+E76+E79+E82+E84+E88</f>
        <v>1292140478.0400002</v>
      </c>
      <c r="F12" s="38">
        <f aca="true" t="shared" si="0" ref="F12:Q12">F13+F24+F44+F51+F56+F76+F79+F82+F84+F88</f>
        <v>55625305.67999999</v>
      </c>
      <c r="G12" s="38">
        <f t="shared" si="0"/>
        <v>34768011.86</v>
      </c>
      <c r="H12" s="38">
        <f t="shared" si="0"/>
        <v>18253251.939999998</v>
      </c>
      <c r="I12" s="38">
        <f t="shared" si="0"/>
        <v>16459655.66</v>
      </c>
      <c r="J12" s="38">
        <f t="shared" si="0"/>
        <v>1383200179.6899998</v>
      </c>
      <c r="K12" s="38">
        <f t="shared" si="0"/>
        <v>122642946.91000001</v>
      </c>
      <c r="L12" s="38">
        <f t="shared" si="0"/>
        <v>305023623.3600001</v>
      </c>
      <c r="M12" s="38">
        <f t="shared" si="0"/>
        <v>870339134.3799999</v>
      </c>
      <c r="N12" s="38">
        <f>N13+N24+N44+N51+N56+N76+N79+N82+N84+N88</f>
        <v>565034000.9900001</v>
      </c>
      <c r="O12" s="38">
        <f>O13+O24+O44+O51+O56+O76+O79+O82+O84+O88</f>
        <v>306891542.76</v>
      </c>
      <c r="P12" s="38">
        <f>P13+P24+P44+P51+P56+P76+P79+P82+P84+P88</f>
        <v>121128056.12</v>
      </c>
      <c r="Q12" s="38">
        <f t="shared" si="0"/>
        <v>24751745</v>
      </c>
      <c r="R12" s="39" t="s">
        <v>43</v>
      </c>
      <c r="S12" s="40"/>
    </row>
    <row r="13" spans="1:19" s="45" customFormat="1" ht="18" customHeight="1">
      <c r="A13" s="42" t="s">
        <v>44</v>
      </c>
      <c r="B13" s="42"/>
      <c r="C13" s="42"/>
      <c r="D13" s="42"/>
      <c r="E13" s="38">
        <f>SUM(E14:E23)</f>
        <v>512568190.8899999</v>
      </c>
      <c r="F13" s="38">
        <f aca="true" t="shared" si="1" ref="F13:Q13">SUM(F14:F23)</f>
        <v>33853895.05</v>
      </c>
      <c r="G13" s="38">
        <f t="shared" si="1"/>
        <v>11006455.59</v>
      </c>
      <c r="H13" s="38">
        <f t="shared" si="1"/>
        <v>4054425.56</v>
      </c>
      <c r="I13" s="38">
        <f t="shared" si="1"/>
        <v>11684590.62</v>
      </c>
      <c r="J13" s="38">
        <f t="shared" si="1"/>
        <v>424961132.82</v>
      </c>
      <c r="K13" s="38">
        <f t="shared" si="1"/>
        <v>15069612</v>
      </c>
      <c r="L13" s="38">
        <f t="shared" si="1"/>
        <v>101678793.78000003</v>
      </c>
      <c r="M13" s="38">
        <f t="shared" si="1"/>
        <v>332984813.57</v>
      </c>
      <c r="N13" s="38">
        <f>SUM(N14:N23)</f>
        <v>239879099.76000002</v>
      </c>
      <c r="O13" s="38">
        <f>SUM(O14:O23)</f>
        <v>79185154.75</v>
      </c>
      <c r="P13" s="38">
        <f>SUM(P14:P23)</f>
        <v>41235795.81</v>
      </c>
      <c r="Q13" s="38">
        <f t="shared" si="1"/>
        <v>12789355</v>
      </c>
      <c r="R13" s="43" t="s">
        <v>45</v>
      </c>
      <c r="S13" s="44"/>
    </row>
    <row r="14" spans="1:19" s="41" customFormat="1" ht="18" customHeight="1">
      <c r="A14" s="46"/>
      <c r="B14" s="46" t="s">
        <v>46</v>
      </c>
      <c r="C14" s="46"/>
      <c r="D14" s="46"/>
      <c r="E14" s="47">
        <v>214192130.98</v>
      </c>
      <c r="F14" s="47">
        <v>24154540</v>
      </c>
      <c r="G14" s="47">
        <v>6891889.79</v>
      </c>
      <c r="H14" s="47">
        <v>4000485.56</v>
      </c>
      <c r="I14" s="47">
        <v>10086640.62</v>
      </c>
      <c r="J14" s="47">
        <v>204398752.01</v>
      </c>
      <c r="K14" s="47">
        <v>0</v>
      </c>
      <c r="L14" s="47">
        <v>24440368.2</v>
      </c>
      <c r="M14" s="47">
        <v>167780740</v>
      </c>
      <c r="N14" s="47">
        <v>122074020.2</v>
      </c>
      <c r="O14" s="47">
        <v>26179025</v>
      </c>
      <c r="P14" s="47">
        <v>23556200</v>
      </c>
      <c r="Q14" s="47">
        <v>0</v>
      </c>
      <c r="R14" s="48" t="s">
        <v>47</v>
      </c>
      <c r="S14" s="44"/>
    </row>
    <row r="15" spans="1:19" s="41" customFormat="1" ht="18" customHeight="1">
      <c r="A15" s="46"/>
      <c r="B15" s="46" t="s">
        <v>48</v>
      </c>
      <c r="C15" s="46"/>
      <c r="D15" s="46"/>
      <c r="E15" s="47">
        <v>64729015.11</v>
      </c>
      <c r="F15" s="47">
        <v>2558147.85</v>
      </c>
      <c r="G15" s="47">
        <v>0</v>
      </c>
      <c r="H15" s="47">
        <v>0</v>
      </c>
      <c r="I15" s="47">
        <v>159159</v>
      </c>
      <c r="J15" s="47">
        <v>37741771</v>
      </c>
      <c r="K15" s="47">
        <v>0</v>
      </c>
      <c r="L15" s="47">
        <v>29349385.42</v>
      </c>
      <c r="M15" s="47">
        <v>34461569</v>
      </c>
      <c r="N15" s="47">
        <v>26050134.3</v>
      </c>
      <c r="O15" s="47">
        <v>5162139</v>
      </c>
      <c r="P15" s="47">
        <v>4356190.92</v>
      </c>
      <c r="Q15" s="47">
        <v>0</v>
      </c>
      <c r="R15" s="48" t="s">
        <v>49</v>
      </c>
      <c r="S15" s="44"/>
    </row>
    <row r="16" spans="1:19" s="41" customFormat="1" ht="18" customHeight="1">
      <c r="A16" s="46"/>
      <c r="B16" s="46" t="s">
        <v>50</v>
      </c>
      <c r="C16" s="46"/>
      <c r="D16" s="46"/>
      <c r="E16" s="47">
        <v>62684860.089999996</v>
      </c>
      <c r="F16" s="47">
        <v>2110601.7</v>
      </c>
      <c r="G16" s="47">
        <v>863430.38</v>
      </c>
      <c r="H16" s="47">
        <v>0</v>
      </c>
      <c r="I16" s="47">
        <v>999689</v>
      </c>
      <c r="J16" s="47">
        <v>29046503</v>
      </c>
      <c r="K16" s="47">
        <v>5785000</v>
      </c>
      <c r="L16" s="47">
        <v>16622264.12</v>
      </c>
      <c r="M16" s="47">
        <v>29898217</v>
      </c>
      <c r="N16" s="47">
        <v>25168641.34</v>
      </c>
      <c r="O16" s="47">
        <v>14350453</v>
      </c>
      <c r="P16" s="47">
        <v>2423500</v>
      </c>
      <c r="Q16" s="47">
        <v>0</v>
      </c>
      <c r="R16" s="48" t="s">
        <v>51</v>
      </c>
      <c r="S16" s="44"/>
    </row>
    <row r="17" spans="1:19" s="41" customFormat="1" ht="18" customHeight="1">
      <c r="A17" s="46"/>
      <c r="B17" s="46" t="s">
        <v>52</v>
      </c>
      <c r="C17" s="46"/>
      <c r="D17" s="49"/>
      <c r="E17" s="47">
        <v>22830029.540000003</v>
      </c>
      <c r="F17" s="47">
        <v>356660.9</v>
      </c>
      <c r="G17" s="47">
        <v>677329.21</v>
      </c>
      <c r="H17" s="47">
        <v>0</v>
      </c>
      <c r="I17" s="47">
        <v>8450</v>
      </c>
      <c r="J17" s="47">
        <v>17020737</v>
      </c>
      <c r="K17" s="47">
        <v>0</v>
      </c>
      <c r="L17" s="47">
        <v>8288090.57</v>
      </c>
      <c r="M17" s="47">
        <v>14736592</v>
      </c>
      <c r="N17" s="47">
        <v>9088339.77</v>
      </c>
      <c r="O17" s="47">
        <v>4283220</v>
      </c>
      <c r="P17" s="47">
        <v>1340500</v>
      </c>
      <c r="Q17" s="47">
        <v>0</v>
      </c>
      <c r="R17" s="48" t="s">
        <v>53</v>
      </c>
      <c r="S17" s="44"/>
    </row>
    <row r="18" spans="1:19" s="41" customFormat="1" ht="18" customHeight="1">
      <c r="A18" s="46"/>
      <c r="B18" s="50" t="s">
        <v>54</v>
      </c>
      <c r="C18" s="50"/>
      <c r="D18" s="51"/>
      <c r="E18" s="47">
        <v>44919361.01</v>
      </c>
      <c r="F18" s="47">
        <v>1464285.9</v>
      </c>
      <c r="G18" s="47">
        <v>939256.74</v>
      </c>
      <c r="H18" s="47">
        <v>0</v>
      </c>
      <c r="I18" s="47">
        <v>94620</v>
      </c>
      <c r="J18" s="47">
        <v>29441051</v>
      </c>
      <c r="K18" s="47">
        <v>0</v>
      </c>
      <c r="L18" s="47">
        <v>8072708.37</v>
      </c>
      <c r="M18" s="47">
        <v>20949555.95</v>
      </c>
      <c r="N18" s="47">
        <v>17361825.92</v>
      </c>
      <c r="O18" s="47">
        <v>8353219.5</v>
      </c>
      <c r="P18" s="47">
        <v>3461000</v>
      </c>
      <c r="Q18" s="47">
        <v>0</v>
      </c>
      <c r="R18" s="48" t="s">
        <v>55</v>
      </c>
      <c r="S18" s="44"/>
    </row>
    <row r="19" spans="1:19" s="41" customFormat="1" ht="18" customHeight="1">
      <c r="A19" s="46"/>
      <c r="B19" s="46" t="s">
        <v>56</v>
      </c>
      <c r="C19" s="46"/>
      <c r="D19" s="49"/>
      <c r="E19" s="47">
        <v>16692197.58</v>
      </c>
      <c r="F19" s="47">
        <v>532759.5</v>
      </c>
      <c r="G19" s="47">
        <v>333977.4</v>
      </c>
      <c r="H19" s="47">
        <v>0</v>
      </c>
      <c r="I19" s="47">
        <v>95450</v>
      </c>
      <c r="J19" s="47">
        <v>11731152</v>
      </c>
      <c r="K19" s="47">
        <v>2485000</v>
      </c>
      <c r="L19" s="47">
        <v>7443750.4</v>
      </c>
      <c r="M19" s="47">
        <v>12204707</v>
      </c>
      <c r="N19" s="47">
        <v>6632771</v>
      </c>
      <c r="O19" s="47">
        <v>3013315.14</v>
      </c>
      <c r="P19" s="47">
        <v>570500</v>
      </c>
      <c r="Q19" s="47">
        <v>0</v>
      </c>
      <c r="R19" s="52" t="s">
        <v>57</v>
      </c>
      <c r="S19" s="44"/>
    </row>
    <row r="20" spans="1:19" s="41" customFormat="1" ht="18" customHeight="1">
      <c r="A20" s="46"/>
      <c r="B20" s="46" t="s">
        <v>58</v>
      </c>
      <c r="C20" s="46"/>
      <c r="D20" s="49"/>
      <c r="E20" s="47">
        <v>33550575.18</v>
      </c>
      <c r="F20" s="47">
        <v>1791748.2</v>
      </c>
      <c r="G20" s="47">
        <v>836373.15</v>
      </c>
      <c r="H20" s="47">
        <v>0</v>
      </c>
      <c r="I20" s="47">
        <v>64650</v>
      </c>
      <c r="J20" s="47">
        <v>34388328.81</v>
      </c>
      <c r="K20" s="47">
        <v>6518700</v>
      </c>
      <c r="L20" s="47">
        <v>2889249.54</v>
      </c>
      <c r="M20" s="47">
        <v>20033274</v>
      </c>
      <c r="N20" s="47">
        <v>13515237.76</v>
      </c>
      <c r="O20" s="47">
        <v>9861361.96</v>
      </c>
      <c r="P20" s="47">
        <v>1660320</v>
      </c>
      <c r="Q20" s="47">
        <v>0</v>
      </c>
      <c r="R20" s="52" t="s">
        <v>59</v>
      </c>
      <c r="S20" s="44"/>
    </row>
    <row r="21" spans="1:19" s="41" customFormat="1" ht="18" customHeight="1">
      <c r="A21" s="46"/>
      <c r="B21" s="46" t="s">
        <v>60</v>
      </c>
      <c r="C21" s="46"/>
      <c r="D21" s="49"/>
      <c r="E21" s="47">
        <v>17452204.51</v>
      </c>
      <c r="F21" s="47">
        <v>483600</v>
      </c>
      <c r="G21" s="47">
        <v>64338.31</v>
      </c>
      <c r="H21" s="47">
        <v>53940</v>
      </c>
      <c r="I21" s="47">
        <v>80333</v>
      </c>
      <c r="J21" s="47">
        <v>10559870</v>
      </c>
      <c r="K21" s="47">
        <v>280912</v>
      </c>
      <c r="L21" s="47">
        <v>1561294.29</v>
      </c>
      <c r="M21" s="47">
        <v>10131047</v>
      </c>
      <c r="N21" s="47">
        <v>4566337.13</v>
      </c>
      <c r="O21" s="47">
        <v>3868731.98</v>
      </c>
      <c r="P21" s="47">
        <v>730519.89</v>
      </c>
      <c r="Q21" s="47">
        <v>0</v>
      </c>
      <c r="R21" s="52" t="s">
        <v>61</v>
      </c>
      <c r="S21" s="44"/>
    </row>
    <row r="22" spans="1:19" s="41" customFormat="1" ht="18" customHeight="1">
      <c r="A22" s="46"/>
      <c r="B22" s="46" t="s">
        <v>62</v>
      </c>
      <c r="C22" s="46"/>
      <c r="D22" s="49"/>
      <c r="E22" s="47">
        <v>18245467.049999997</v>
      </c>
      <c r="F22" s="47">
        <v>176324</v>
      </c>
      <c r="G22" s="47">
        <v>105226.16</v>
      </c>
      <c r="H22" s="47">
        <v>0</v>
      </c>
      <c r="I22" s="47">
        <v>57020</v>
      </c>
      <c r="J22" s="47">
        <v>32511666</v>
      </c>
      <c r="K22" s="47">
        <v>0</v>
      </c>
      <c r="L22" s="47">
        <v>2219905.14</v>
      </c>
      <c r="M22" s="47">
        <v>12549464.62</v>
      </c>
      <c r="N22" s="47">
        <v>8675024.93</v>
      </c>
      <c r="O22" s="47">
        <v>456985</v>
      </c>
      <c r="P22" s="47">
        <v>1927065</v>
      </c>
      <c r="Q22" s="47">
        <v>0</v>
      </c>
      <c r="R22" s="52" t="s">
        <v>63</v>
      </c>
      <c r="S22" s="44"/>
    </row>
    <row r="23" spans="1:19" s="41" customFormat="1" ht="18" customHeight="1">
      <c r="A23" s="46"/>
      <c r="B23" s="46" t="s">
        <v>64</v>
      </c>
      <c r="C23" s="46"/>
      <c r="D23" s="49"/>
      <c r="E23" s="47">
        <v>17272349.84</v>
      </c>
      <c r="F23" s="47">
        <v>225227</v>
      </c>
      <c r="G23" s="47">
        <v>294634.45</v>
      </c>
      <c r="H23" s="47">
        <v>0</v>
      </c>
      <c r="I23" s="47">
        <v>38579</v>
      </c>
      <c r="J23" s="47">
        <v>18121302</v>
      </c>
      <c r="K23" s="47">
        <v>0</v>
      </c>
      <c r="L23" s="47">
        <v>791777.73</v>
      </c>
      <c r="M23" s="47">
        <v>10239647</v>
      </c>
      <c r="N23" s="47">
        <v>6746767.41</v>
      </c>
      <c r="O23" s="47">
        <v>3656704.17</v>
      </c>
      <c r="P23" s="47">
        <v>1210000</v>
      </c>
      <c r="Q23" s="47">
        <v>12789355</v>
      </c>
      <c r="R23" s="52" t="s">
        <v>65</v>
      </c>
      <c r="S23" s="44"/>
    </row>
    <row r="24" spans="1:19" s="45" customFormat="1" ht="18" customHeight="1">
      <c r="A24" s="42" t="s">
        <v>66</v>
      </c>
      <c r="B24" s="42"/>
      <c r="C24" s="42"/>
      <c r="D24" s="53"/>
      <c r="E24" s="38">
        <f>SUM(E25:E31)</f>
        <v>134801691.95999998</v>
      </c>
      <c r="F24" s="38">
        <f aca="true" t="shared" si="2" ref="F24:Q24">SUM(F25:F31)</f>
        <v>5796354.15</v>
      </c>
      <c r="G24" s="38">
        <f t="shared" si="2"/>
        <v>6310073.800000001</v>
      </c>
      <c r="H24" s="38">
        <f t="shared" si="2"/>
        <v>1236033.66</v>
      </c>
      <c r="I24" s="38">
        <f t="shared" si="2"/>
        <v>807769.05</v>
      </c>
      <c r="J24" s="38">
        <f t="shared" si="2"/>
        <v>208432888.7</v>
      </c>
      <c r="K24" s="38">
        <f t="shared" si="2"/>
        <v>15297627.05</v>
      </c>
      <c r="L24" s="38">
        <f t="shared" si="2"/>
        <v>35464255.61</v>
      </c>
      <c r="M24" s="38">
        <f t="shared" si="2"/>
        <v>128716480.85</v>
      </c>
      <c r="N24" s="38">
        <f t="shared" si="2"/>
        <v>74185086.01</v>
      </c>
      <c r="O24" s="38">
        <f t="shared" si="2"/>
        <v>46294024.419999994</v>
      </c>
      <c r="P24" s="38">
        <f>SUM(P25:P31)</f>
        <v>10865058.89</v>
      </c>
      <c r="Q24" s="38">
        <f t="shared" si="2"/>
        <v>5073980</v>
      </c>
      <c r="R24" s="54" t="s">
        <v>67</v>
      </c>
      <c r="S24" s="44"/>
    </row>
    <row r="25" spans="1:19" s="41" customFormat="1" ht="18" customHeight="1">
      <c r="A25" s="46"/>
      <c r="B25" s="46" t="s">
        <v>68</v>
      </c>
      <c r="C25" s="46"/>
      <c r="D25" s="49"/>
      <c r="E25" s="47">
        <v>41489832.629999995</v>
      </c>
      <c r="F25" s="47">
        <v>3540285.45</v>
      </c>
      <c r="G25" s="47">
        <v>5216445.23</v>
      </c>
      <c r="H25" s="47">
        <v>358601.66</v>
      </c>
      <c r="I25" s="47">
        <v>522428</v>
      </c>
      <c r="J25" s="47">
        <v>99047034.7</v>
      </c>
      <c r="K25" s="47">
        <v>0</v>
      </c>
      <c r="L25" s="47">
        <v>2637205.74</v>
      </c>
      <c r="M25" s="47">
        <v>70057009.85</v>
      </c>
      <c r="N25" s="47">
        <v>33354745.57</v>
      </c>
      <c r="O25" s="47">
        <v>19406227.74</v>
      </c>
      <c r="P25" s="47">
        <v>382500</v>
      </c>
      <c r="Q25" s="47">
        <v>0</v>
      </c>
      <c r="R25" s="52" t="s">
        <v>69</v>
      </c>
      <c r="S25" s="44"/>
    </row>
    <row r="26" spans="1:19" s="41" customFormat="1" ht="18" customHeight="1">
      <c r="A26" s="46"/>
      <c r="B26" s="46" t="s">
        <v>70</v>
      </c>
      <c r="C26" s="46"/>
      <c r="D26" s="49"/>
      <c r="E26" s="47">
        <v>14019223.82</v>
      </c>
      <c r="F26" s="47">
        <v>115986.5</v>
      </c>
      <c r="G26" s="47">
        <v>132195.66</v>
      </c>
      <c r="H26" s="47">
        <v>661246</v>
      </c>
      <c r="I26" s="47">
        <v>25500</v>
      </c>
      <c r="J26" s="47">
        <v>18437199</v>
      </c>
      <c r="K26" s="47">
        <v>3689266.03</v>
      </c>
      <c r="L26" s="47">
        <v>7232580.05</v>
      </c>
      <c r="M26" s="47">
        <v>9485319</v>
      </c>
      <c r="N26" s="47">
        <v>10237030.35</v>
      </c>
      <c r="O26" s="47">
        <v>6188746.6</v>
      </c>
      <c r="P26" s="47">
        <v>1895000</v>
      </c>
      <c r="Q26" s="47">
        <v>0</v>
      </c>
      <c r="R26" s="52" t="s">
        <v>71</v>
      </c>
      <c r="S26" s="44"/>
    </row>
    <row r="27" spans="1:19" s="41" customFormat="1" ht="18" customHeight="1">
      <c r="A27" s="46"/>
      <c r="B27" s="46" t="s">
        <v>72</v>
      </c>
      <c r="C27" s="46"/>
      <c r="D27" s="49"/>
      <c r="E27" s="47">
        <v>19096004.939999998</v>
      </c>
      <c r="F27" s="47">
        <v>341599.2</v>
      </c>
      <c r="G27" s="47">
        <v>162974.12</v>
      </c>
      <c r="H27" s="47">
        <v>0</v>
      </c>
      <c r="I27" s="47">
        <v>106100</v>
      </c>
      <c r="J27" s="47">
        <v>24206271</v>
      </c>
      <c r="K27" s="47">
        <v>283048.22</v>
      </c>
      <c r="L27" s="47">
        <v>12635118.33</v>
      </c>
      <c r="M27" s="47">
        <v>11094944</v>
      </c>
      <c r="N27" s="47">
        <v>9192905.28</v>
      </c>
      <c r="O27" s="47">
        <v>6789521.5</v>
      </c>
      <c r="P27" s="47">
        <v>2666222.83</v>
      </c>
      <c r="Q27" s="47">
        <v>35000</v>
      </c>
      <c r="R27" s="52" t="s">
        <v>73</v>
      </c>
      <c r="S27" s="44"/>
    </row>
    <row r="28" spans="1:19" s="41" customFormat="1" ht="18" customHeight="1">
      <c r="A28" s="46"/>
      <c r="B28" s="46" t="s">
        <v>74</v>
      </c>
      <c r="C28" s="46"/>
      <c r="D28" s="49"/>
      <c r="E28" s="47">
        <v>15068383.25</v>
      </c>
      <c r="F28" s="47">
        <v>757582.5</v>
      </c>
      <c r="G28" s="47">
        <v>204025.45</v>
      </c>
      <c r="H28" s="47">
        <v>0</v>
      </c>
      <c r="I28" s="47">
        <v>30980</v>
      </c>
      <c r="J28" s="47">
        <v>16963870</v>
      </c>
      <c r="K28" s="47">
        <v>3997000</v>
      </c>
      <c r="L28" s="47">
        <v>9987480.31</v>
      </c>
      <c r="M28" s="47">
        <v>9901969</v>
      </c>
      <c r="N28" s="47">
        <v>5378701.71</v>
      </c>
      <c r="O28" s="47">
        <v>3955017</v>
      </c>
      <c r="P28" s="47">
        <v>974990.95</v>
      </c>
      <c r="Q28" s="47">
        <v>0</v>
      </c>
      <c r="R28" s="52" t="s">
        <v>75</v>
      </c>
      <c r="S28" s="44"/>
    </row>
    <row r="29" spans="1:19" s="41" customFormat="1" ht="18" customHeight="1">
      <c r="A29" s="46"/>
      <c r="B29" s="46" t="s">
        <v>76</v>
      </c>
      <c r="C29" s="46"/>
      <c r="D29" s="49"/>
      <c r="E29" s="47">
        <v>14315699.04</v>
      </c>
      <c r="F29" s="47">
        <v>222316.6</v>
      </c>
      <c r="G29" s="47">
        <v>290233.7</v>
      </c>
      <c r="H29" s="47">
        <v>216186</v>
      </c>
      <c r="I29" s="47">
        <v>52080</v>
      </c>
      <c r="J29" s="47">
        <v>14556772</v>
      </c>
      <c r="K29" s="47">
        <v>4129969.8</v>
      </c>
      <c r="L29" s="47">
        <v>843716.5</v>
      </c>
      <c r="M29" s="47">
        <v>9089801</v>
      </c>
      <c r="N29" s="47">
        <v>7365035.6</v>
      </c>
      <c r="O29" s="47">
        <v>5251056.58</v>
      </c>
      <c r="P29" s="47">
        <v>1873000</v>
      </c>
      <c r="Q29" s="47">
        <v>5038980</v>
      </c>
      <c r="R29" s="52" t="s">
        <v>77</v>
      </c>
      <c r="S29" s="44"/>
    </row>
    <row r="30" spans="1:19" s="41" customFormat="1" ht="18" customHeight="1">
      <c r="A30" s="46"/>
      <c r="B30" s="46" t="s">
        <v>78</v>
      </c>
      <c r="C30" s="46"/>
      <c r="D30" s="49"/>
      <c r="E30" s="47">
        <v>15408120.709999999</v>
      </c>
      <c r="F30" s="47">
        <v>311335.4</v>
      </c>
      <c r="G30" s="47">
        <v>109322.29</v>
      </c>
      <c r="H30" s="47">
        <v>0</v>
      </c>
      <c r="I30" s="47">
        <v>42130.05</v>
      </c>
      <c r="J30" s="47">
        <v>19038923</v>
      </c>
      <c r="K30" s="47">
        <v>3198343</v>
      </c>
      <c r="L30" s="47">
        <v>1249553.63</v>
      </c>
      <c r="M30" s="47">
        <v>9311367</v>
      </c>
      <c r="N30" s="47">
        <v>4677882.8</v>
      </c>
      <c r="O30" s="47">
        <v>1899155</v>
      </c>
      <c r="P30" s="47">
        <v>1395600</v>
      </c>
      <c r="Q30" s="47">
        <v>0</v>
      </c>
      <c r="R30" s="52" t="s">
        <v>79</v>
      </c>
      <c r="S30" s="52"/>
    </row>
    <row r="31" spans="1:19" s="41" customFormat="1" ht="18" customHeight="1">
      <c r="A31" s="46"/>
      <c r="B31" s="46" t="s">
        <v>80</v>
      </c>
      <c r="C31" s="46"/>
      <c r="D31" s="49"/>
      <c r="E31" s="47">
        <v>15404427.569999998</v>
      </c>
      <c r="F31" s="47">
        <v>507248.5</v>
      </c>
      <c r="G31" s="47">
        <v>194877.35</v>
      </c>
      <c r="H31" s="47">
        <v>0</v>
      </c>
      <c r="I31" s="47">
        <v>28551</v>
      </c>
      <c r="J31" s="47">
        <v>16182819</v>
      </c>
      <c r="K31" s="47">
        <v>0</v>
      </c>
      <c r="L31" s="47">
        <v>878601.05</v>
      </c>
      <c r="M31" s="47">
        <v>9776071</v>
      </c>
      <c r="N31" s="47">
        <v>3978784.7</v>
      </c>
      <c r="O31" s="47">
        <v>2804300</v>
      </c>
      <c r="P31" s="47">
        <v>1677745.11</v>
      </c>
      <c r="Q31" s="47">
        <v>0</v>
      </c>
      <c r="R31" s="52" t="s">
        <v>81</v>
      </c>
      <c r="S31" s="52"/>
    </row>
    <row r="32" spans="1:19" s="56" customFormat="1" ht="3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2:4" s="1" customFormat="1" ht="21.75">
      <c r="B33" s="2" t="s">
        <v>0</v>
      </c>
      <c r="C33" s="3">
        <v>19.2</v>
      </c>
      <c r="D33" s="2" t="s">
        <v>82</v>
      </c>
    </row>
    <row r="34" spans="2:19" s="5" customFormat="1" ht="21.75" customHeight="1">
      <c r="B34" s="1" t="s">
        <v>2</v>
      </c>
      <c r="C34" s="3">
        <v>19.2</v>
      </c>
      <c r="D34" s="6" t="s">
        <v>83</v>
      </c>
      <c r="S34" s="7" t="s">
        <v>4</v>
      </c>
    </row>
    <row r="35" spans="2:19" s="5" customFormat="1" ht="3.75" customHeight="1">
      <c r="B35" s="1"/>
      <c r="C35" s="3"/>
      <c r="D35" s="6"/>
      <c r="S35" s="7"/>
    </row>
    <row r="36" ht="6" customHeight="1">
      <c r="S36" s="9"/>
    </row>
    <row r="37" spans="1:19" s="16" customFormat="1" ht="18" customHeight="1">
      <c r="A37" s="10" t="s">
        <v>5</v>
      </c>
      <c r="B37" s="10"/>
      <c r="C37" s="10"/>
      <c r="D37" s="11"/>
      <c r="E37" s="12" t="s">
        <v>6</v>
      </c>
      <c r="F37" s="10"/>
      <c r="G37" s="10"/>
      <c r="H37" s="10"/>
      <c r="I37" s="10"/>
      <c r="J37" s="10"/>
      <c r="K37" s="11"/>
      <c r="L37" s="13" t="s">
        <v>7</v>
      </c>
      <c r="M37" s="14"/>
      <c r="N37" s="14"/>
      <c r="O37" s="14"/>
      <c r="P37" s="14"/>
      <c r="Q37" s="14"/>
      <c r="R37" s="12" t="s">
        <v>8</v>
      </c>
      <c r="S37" s="15"/>
    </row>
    <row r="38" spans="1:19" s="16" customFormat="1" ht="18" customHeight="1">
      <c r="A38" s="17"/>
      <c r="B38" s="17"/>
      <c r="C38" s="17"/>
      <c r="D38" s="18"/>
      <c r="E38" s="19" t="s">
        <v>9</v>
      </c>
      <c r="F38" s="20"/>
      <c r="G38" s="20"/>
      <c r="H38" s="20"/>
      <c r="I38" s="20"/>
      <c r="J38" s="20"/>
      <c r="K38" s="21"/>
      <c r="L38" s="22" t="s">
        <v>10</v>
      </c>
      <c r="M38" s="23"/>
      <c r="N38" s="23"/>
      <c r="O38" s="23"/>
      <c r="P38" s="23"/>
      <c r="Q38" s="23"/>
      <c r="R38" s="24"/>
      <c r="S38" s="25"/>
    </row>
    <row r="39" spans="1:19" s="16" customFormat="1" ht="18" customHeight="1">
      <c r="A39" s="17"/>
      <c r="B39" s="17"/>
      <c r="C39" s="17"/>
      <c r="D39" s="18"/>
      <c r="E39" s="26"/>
      <c r="F39" s="26" t="s">
        <v>11</v>
      </c>
      <c r="G39" s="26"/>
      <c r="H39" s="26"/>
      <c r="I39" s="26"/>
      <c r="J39" s="27"/>
      <c r="K39" s="28"/>
      <c r="L39" s="29"/>
      <c r="M39" s="29"/>
      <c r="N39" s="29"/>
      <c r="O39" s="29"/>
      <c r="P39" s="29"/>
      <c r="Q39" s="29"/>
      <c r="R39" s="24"/>
      <c r="S39" s="25"/>
    </row>
    <row r="40" spans="1:19" s="16" customFormat="1" ht="18" customHeight="1">
      <c r="A40" s="17"/>
      <c r="B40" s="17"/>
      <c r="C40" s="17"/>
      <c r="D40" s="18"/>
      <c r="E40" s="27"/>
      <c r="F40" s="26" t="s">
        <v>12</v>
      </c>
      <c r="G40" s="26"/>
      <c r="H40" s="26" t="s">
        <v>13</v>
      </c>
      <c r="I40" s="26"/>
      <c r="J40" s="29"/>
      <c r="K40" s="26"/>
      <c r="L40" s="29"/>
      <c r="M40" s="29"/>
      <c r="N40" s="29"/>
      <c r="O40" s="29"/>
      <c r="P40" s="29"/>
      <c r="Q40" s="29"/>
      <c r="R40" s="24"/>
      <c r="S40" s="25"/>
    </row>
    <row r="41" spans="1:19" s="16" customFormat="1" ht="18" customHeight="1">
      <c r="A41" s="17"/>
      <c r="B41" s="17"/>
      <c r="C41" s="17"/>
      <c r="D41" s="18"/>
      <c r="E41" s="26" t="s">
        <v>14</v>
      </c>
      <c r="F41" s="26" t="s">
        <v>15</v>
      </c>
      <c r="G41" s="26"/>
      <c r="H41" s="30" t="s">
        <v>16</v>
      </c>
      <c r="I41" s="26"/>
      <c r="J41" s="29"/>
      <c r="K41" s="26"/>
      <c r="L41" s="29" t="s">
        <v>17</v>
      </c>
      <c r="M41" s="29"/>
      <c r="N41" s="29"/>
      <c r="O41" s="29"/>
      <c r="P41" s="29"/>
      <c r="Q41" s="29"/>
      <c r="R41" s="24"/>
      <c r="S41" s="25"/>
    </row>
    <row r="42" spans="1:19" s="16" customFormat="1" ht="18" customHeight="1">
      <c r="A42" s="17"/>
      <c r="B42" s="17"/>
      <c r="C42" s="17"/>
      <c r="D42" s="18"/>
      <c r="E42" s="26" t="s">
        <v>18</v>
      </c>
      <c r="F42" s="31" t="s">
        <v>19</v>
      </c>
      <c r="G42" s="26" t="s">
        <v>20</v>
      </c>
      <c r="H42" s="31" t="s">
        <v>21</v>
      </c>
      <c r="I42" s="26" t="s">
        <v>22</v>
      </c>
      <c r="J42" s="29" t="s">
        <v>23</v>
      </c>
      <c r="K42" s="26" t="s">
        <v>24</v>
      </c>
      <c r="L42" s="29" t="s">
        <v>25</v>
      </c>
      <c r="M42" s="29" t="s">
        <v>26</v>
      </c>
      <c r="N42" s="29" t="s">
        <v>27</v>
      </c>
      <c r="O42" s="29" t="s">
        <v>28</v>
      </c>
      <c r="P42" s="29" t="s">
        <v>29</v>
      </c>
      <c r="Q42" s="29" t="s">
        <v>30</v>
      </c>
      <c r="R42" s="24"/>
      <c r="S42" s="25"/>
    </row>
    <row r="43" spans="1:19" s="16" customFormat="1" ht="18" customHeight="1">
      <c r="A43" s="20"/>
      <c r="B43" s="20"/>
      <c r="C43" s="20"/>
      <c r="D43" s="21"/>
      <c r="E43" s="32" t="s">
        <v>31</v>
      </c>
      <c r="F43" s="32" t="s">
        <v>32</v>
      </c>
      <c r="G43" s="32" t="s">
        <v>33</v>
      </c>
      <c r="H43" s="32" t="s">
        <v>34</v>
      </c>
      <c r="I43" s="32" t="s">
        <v>35</v>
      </c>
      <c r="J43" s="33" t="s">
        <v>36</v>
      </c>
      <c r="K43" s="32" t="s">
        <v>37</v>
      </c>
      <c r="L43" s="33" t="s">
        <v>38</v>
      </c>
      <c r="M43" s="33" t="s">
        <v>39</v>
      </c>
      <c r="N43" s="33" t="s">
        <v>40</v>
      </c>
      <c r="O43" s="33" t="s">
        <v>41</v>
      </c>
      <c r="P43" s="33" t="s">
        <v>36</v>
      </c>
      <c r="Q43" s="32" t="s">
        <v>37</v>
      </c>
      <c r="R43" s="34"/>
      <c r="S43" s="35"/>
    </row>
    <row r="44" spans="1:19" s="61" customFormat="1" ht="18" customHeight="1">
      <c r="A44" s="57" t="s">
        <v>84</v>
      </c>
      <c r="B44" s="57"/>
      <c r="C44" s="57"/>
      <c r="D44" s="58"/>
      <c r="E44" s="38">
        <f>SUM(E45:E50)</f>
        <v>156361712.91</v>
      </c>
      <c r="F44" s="38">
        <f aca="true" t="shared" si="3" ref="F44:Q44">SUM(F45:F50)</f>
        <v>4381197.83</v>
      </c>
      <c r="G44" s="38">
        <f t="shared" si="3"/>
        <v>10289343.85</v>
      </c>
      <c r="H44" s="38">
        <f t="shared" si="3"/>
        <v>0</v>
      </c>
      <c r="I44" s="38">
        <f t="shared" si="3"/>
        <v>1008090.31</v>
      </c>
      <c r="J44" s="38">
        <f t="shared" si="3"/>
        <v>200033044.07999998</v>
      </c>
      <c r="K44" s="38">
        <f t="shared" si="3"/>
        <v>3987000</v>
      </c>
      <c r="L44" s="38">
        <f t="shared" si="3"/>
        <v>38923544.82</v>
      </c>
      <c r="M44" s="38">
        <f t="shared" si="3"/>
        <v>110588065.13999999</v>
      </c>
      <c r="N44" s="38">
        <f t="shared" si="3"/>
        <v>73159960.36999999</v>
      </c>
      <c r="O44" s="38">
        <f t="shared" si="3"/>
        <v>31020132.28</v>
      </c>
      <c r="P44" s="38">
        <f>SUM(P45:P50)</f>
        <v>7185524.15</v>
      </c>
      <c r="Q44" s="38">
        <f t="shared" si="3"/>
        <v>1391410</v>
      </c>
      <c r="R44" s="59" t="s">
        <v>85</v>
      </c>
      <c r="S44" s="60"/>
    </row>
    <row r="45" spans="1:19" s="63" customFormat="1" ht="18" customHeight="1">
      <c r="A45" s="46"/>
      <c r="B45" s="46" t="s">
        <v>86</v>
      </c>
      <c r="C45" s="46"/>
      <c r="D45" s="46"/>
      <c r="E45" s="47">
        <v>60159034.75</v>
      </c>
      <c r="F45" s="47">
        <v>1405349.2</v>
      </c>
      <c r="G45" s="47">
        <v>3428534.11</v>
      </c>
      <c r="H45" s="47">
        <v>0</v>
      </c>
      <c r="I45" s="47">
        <v>630673.5</v>
      </c>
      <c r="J45" s="47">
        <v>84574712.34</v>
      </c>
      <c r="K45" s="47">
        <v>3761000</v>
      </c>
      <c r="L45" s="47">
        <v>11494328.18</v>
      </c>
      <c r="M45" s="47">
        <v>54114236.56</v>
      </c>
      <c r="N45" s="47">
        <v>31704051.79</v>
      </c>
      <c r="O45" s="47">
        <v>3101102.74</v>
      </c>
      <c r="P45" s="47">
        <v>455000</v>
      </c>
      <c r="Q45" s="47">
        <v>0</v>
      </c>
      <c r="R45" s="48" t="s">
        <v>87</v>
      </c>
      <c r="S45" s="62"/>
    </row>
    <row r="46" spans="1:19" s="63" customFormat="1" ht="18" customHeight="1">
      <c r="A46" s="46"/>
      <c r="B46" s="46" t="s">
        <v>88</v>
      </c>
      <c r="C46" s="46"/>
      <c r="D46" s="46"/>
      <c r="E46" s="47">
        <v>19746203.11</v>
      </c>
      <c r="F46" s="47">
        <v>873587</v>
      </c>
      <c r="G46" s="47">
        <v>5033391.4</v>
      </c>
      <c r="H46" s="47">
        <v>0</v>
      </c>
      <c r="I46" s="47">
        <v>165696</v>
      </c>
      <c r="J46" s="47">
        <v>39372443.51</v>
      </c>
      <c r="K46" s="47">
        <v>0</v>
      </c>
      <c r="L46" s="47">
        <v>2981418</v>
      </c>
      <c r="M46" s="47">
        <v>13006944</v>
      </c>
      <c r="N46" s="47">
        <v>12136408.76</v>
      </c>
      <c r="O46" s="47">
        <v>4215380</v>
      </c>
      <c r="P46" s="47">
        <v>587484.57</v>
      </c>
      <c r="Q46" s="47">
        <v>0</v>
      </c>
      <c r="R46" s="48" t="s">
        <v>89</v>
      </c>
      <c r="S46" s="44"/>
    </row>
    <row r="47" spans="1:19" s="63" customFormat="1" ht="18" customHeight="1">
      <c r="A47" s="46"/>
      <c r="B47" s="46" t="s">
        <v>90</v>
      </c>
      <c r="C47" s="46"/>
      <c r="D47" s="46"/>
      <c r="E47" s="47">
        <v>23248290.35</v>
      </c>
      <c r="F47" s="47">
        <v>585778.73</v>
      </c>
      <c r="G47" s="47">
        <v>1238582.22</v>
      </c>
      <c r="H47" s="47">
        <v>0</v>
      </c>
      <c r="I47" s="47">
        <v>76768.81</v>
      </c>
      <c r="J47" s="47">
        <v>18202079</v>
      </c>
      <c r="K47" s="47">
        <v>226000</v>
      </c>
      <c r="L47" s="47">
        <v>3675162.09</v>
      </c>
      <c r="M47" s="47">
        <v>14287682</v>
      </c>
      <c r="N47" s="47">
        <v>8945564.11</v>
      </c>
      <c r="O47" s="47">
        <v>4119975</v>
      </c>
      <c r="P47" s="47">
        <v>3368328.58</v>
      </c>
      <c r="Q47" s="47">
        <v>0</v>
      </c>
      <c r="R47" s="48" t="s">
        <v>91</v>
      </c>
      <c r="S47" s="44"/>
    </row>
    <row r="48" spans="1:19" s="63" customFormat="1" ht="18" customHeight="1">
      <c r="A48" s="46"/>
      <c r="B48" s="46" t="s">
        <v>92</v>
      </c>
      <c r="C48" s="46"/>
      <c r="D48" s="46"/>
      <c r="E48" s="47">
        <v>17766847.02</v>
      </c>
      <c r="F48" s="47">
        <v>465595.8</v>
      </c>
      <c r="G48" s="47">
        <v>172166.42</v>
      </c>
      <c r="H48" s="47">
        <v>0</v>
      </c>
      <c r="I48" s="47">
        <v>68636</v>
      </c>
      <c r="J48" s="47">
        <v>22508794</v>
      </c>
      <c r="K48" s="47">
        <v>0</v>
      </c>
      <c r="L48" s="47">
        <v>1924772.78</v>
      </c>
      <c r="M48" s="47">
        <v>10729977.04</v>
      </c>
      <c r="N48" s="47">
        <v>9969127.58</v>
      </c>
      <c r="O48" s="47">
        <v>2115977.91</v>
      </c>
      <c r="P48" s="47">
        <v>1707000</v>
      </c>
      <c r="Q48" s="47">
        <v>1196062</v>
      </c>
      <c r="R48" s="48" t="s">
        <v>93</v>
      </c>
      <c r="S48" s="44"/>
    </row>
    <row r="49" spans="1:19" s="63" customFormat="1" ht="18" customHeight="1">
      <c r="A49" s="46"/>
      <c r="B49" s="50" t="s">
        <v>94</v>
      </c>
      <c r="C49" s="50"/>
      <c r="D49" s="51"/>
      <c r="E49" s="47">
        <v>15979666.03</v>
      </c>
      <c r="F49" s="47">
        <v>654814.1</v>
      </c>
      <c r="G49" s="47">
        <v>174426.86</v>
      </c>
      <c r="H49" s="47">
        <v>0</v>
      </c>
      <c r="I49" s="47">
        <v>27002</v>
      </c>
      <c r="J49" s="47">
        <v>12175978.54</v>
      </c>
      <c r="K49" s="47">
        <v>0</v>
      </c>
      <c r="L49" s="47">
        <v>6307118.61</v>
      </c>
      <c r="M49" s="47">
        <v>7516475</v>
      </c>
      <c r="N49" s="47">
        <v>5954779.93</v>
      </c>
      <c r="O49" s="47">
        <v>8388123.24</v>
      </c>
      <c r="P49" s="47">
        <v>186900</v>
      </c>
      <c r="Q49" s="47">
        <v>195348</v>
      </c>
      <c r="R49" s="48" t="s">
        <v>95</v>
      </c>
      <c r="S49" s="44"/>
    </row>
    <row r="50" spans="1:19" s="63" customFormat="1" ht="18" customHeight="1">
      <c r="A50" s="46"/>
      <c r="B50" s="64" t="s">
        <v>96</v>
      </c>
      <c r="C50" s="65"/>
      <c r="D50" s="66"/>
      <c r="E50" s="47">
        <v>19461671.65</v>
      </c>
      <c r="F50" s="47">
        <v>396073</v>
      </c>
      <c r="G50" s="47">
        <v>242242.84</v>
      </c>
      <c r="H50" s="47">
        <v>0</v>
      </c>
      <c r="I50" s="47">
        <v>39314</v>
      </c>
      <c r="J50" s="47">
        <v>23199036.69</v>
      </c>
      <c r="K50" s="47">
        <v>0</v>
      </c>
      <c r="L50" s="47">
        <v>12540745.16</v>
      </c>
      <c r="M50" s="47">
        <v>10932750.54</v>
      </c>
      <c r="N50" s="47">
        <v>4450028.2</v>
      </c>
      <c r="O50" s="47">
        <v>9079573.39</v>
      </c>
      <c r="P50" s="47">
        <v>880811</v>
      </c>
      <c r="Q50" s="47">
        <v>0</v>
      </c>
      <c r="R50" s="48" t="s">
        <v>97</v>
      </c>
      <c r="S50" s="44"/>
    </row>
    <row r="51" spans="1:19" s="61" customFormat="1" ht="18" customHeight="1">
      <c r="A51" s="42" t="s">
        <v>98</v>
      </c>
      <c r="B51" s="42"/>
      <c r="C51" s="42"/>
      <c r="D51" s="53"/>
      <c r="E51" s="38">
        <f>SUM(E52:E55)</f>
        <v>85998725.25000001</v>
      </c>
      <c r="F51" s="38">
        <f aca="true" t="shared" si="4" ref="F51:Q51">SUM(F52:F55)</f>
        <v>3474467.57</v>
      </c>
      <c r="G51" s="38">
        <f t="shared" si="4"/>
        <v>1686220.3800000004</v>
      </c>
      <c r="H51" s="38">
        <f t="shared" si="4"/>
        <v>7850103.3</v>
      </c>
      <c r="I51" s="38">
        <f t="shared" si="4"/>
        <v>934745.12</v>
      </c>
      <c r="J51" s="38">
        <f t="shared" si="4"/>
        <v>95410224</v>
      </c>
      <c r="K51" s="38">
        <f t="shared" si="4"/>
        <v>9483502.12</v>
      </c>
      <c r="L51" s="38">
        <f t="shared" si="4"/>
        <v>20613138.61</v>
      </c>
      <c r="M51" s="38">
        <f t="shared" si="4"/>
        <v>52275136</v>
      </c>
      <c r="N51" s="38">
        <f t="shared" si="4"/>
        <v>34124721.11</v>
      </c>
      <c r="O51" s="38">
        <f t="shared" si="4"/>
        <v>20911402.32</v>
      </c>
      <c r="P51" s="38">
        <f>SUM(P52:P55)</f>
        <v>16715667.91</v>
      </c>
      <c r="Q51" s="38">
        <f t="shared" si="4"/>
        <v>0</v>
      </c>
      <c r="R51" s="54" t="s">
        <v>99</v>
      </c>
      <c r="S51" s="44"/>
    </row>
    <row r="52" spans="1:19" s="63" customFormat="1" ht="18" customHeight="1">
      <c r="A52" s="46"/>
      <c r="B52" s="46" t="s">
        <v>100</v>
      </c>
      <c r="C52" s="46"/>
      <c r="D52" s="49"/>
      <c r="E52" s="47">
        <v>35295996.74</v>
      </c>
      <c r="F52" s="47">
        <v>763266</v>
      </c>
      <c r="G52" s="47">
        <v>991338.41</v>
      </c>
      <c r="H52" s="47">
        <v>0</v>
      </c>
      <c r="I52" s="47">
        <v>715245</v>
      </c>
      <c r="J52" s="47">
        <v>39546839</v>
      </c>
      <c r="K52" s="47">
        <v>4184000</v>
      </c>
      <c r="L52" s="47">
        <v>7293165.88</v>
      </c>
      <c r="M52" s="47">
        <v>18984811</v>
      </c>
      <c r="N52" s="47">
        <v>12459664.03</v>
      </c>
      <c r="O52" s="47">
        <v>6406506</v>
      </c>
      <c r="P52" s="47">
        <v>5921864.11</v>
      </c>
      <c r="Q52" s="47">
        <v>0</v>
      </c>
      <c r="R52" s="52" t="s">
        <v>101</v>
      </c>
      <c r="S52" s="44"/>
    </row>
    <row r="53" spans="1:19" s="63" customFormat="1" ht="18" customHeight="1">
      <c r="A53" s="46"/>
      <c r="B53" s="46" t="s">
        <v>102</v>
      </c>
      <c r="C53" s="46"/>
      <c r="D53" s="49"/>
      <c r="E53" s="47">
        <v>21289836.3</v>
      </c>
      <c r="F53" s="47">
        <v>568093.17</v>
      </c>
      <c r="G53" s="47">
        <v>344095.75</v>
      </c>
      <c r="H53" s="47">
        <v>1317196.3</v>
      </c>
      <c r="I53" s="47">
        <v>68965.12</v>
      </c>
      <c r="J53" s="47">
        <v>33054324</v>
      </c>
      <c r="K53" s="47">
        <v>3496111.21</v>
      </c>
      <c r="L53" s="47">
        <v>10756323.7</v>
      </c>
      <c r="M53" s="47">
        <v>12733353</v>
      </c>
      <c r="N53" s="47">
        <v>8697740.13</v>
      </c>
      <c r="O53" s="47">
        <v>9824535.3</v>
      </c>
      <c r="P53" s="47">
        <v>5802698.05</v>
      </c>
      <c r="Q53" s="47">
        <v>0</v>
      </c>
      <c r="R53" s="52" t="s">
        <v>103</v>
      </c>
      <c r="S53" s="44"/>
    </row>
    <row r="54" spans="1:19" s="63" customFormat="1" ht="18" customHeight="1">
      <c r="A54" s="46"/>
      <c r="B54" s="46" t="s">
        <v>104</v>
      </c>
      <c r="C54" s="46"/>
      <c r="D54" s="49"/>
      <c r="E54" s="47">
        <v>13733172.82</v>
      </c>
      <c r="F54" s="47">
        <v>1984919</v>
      </c>
      <c r="G54" s="47">
        <v>151498.35</v>
      </c>
      <c r="H54" s="47">
        <v>6532907</v>
      </c>
      <c r="I54" s="47">
        <v>133985</v>
      </c>
      <c r="J54" s="47">
        <v>6418895</v>
      </c>
      <c r="K54" s="47">
        <v>0</v>
      </c>
      <c r="L54" s="47">
        <v>1386203.03</v>
      </c>
      <c r="M54" s="47">
        <v>11449724</v>
      </c>
      <c r="N54" s="47">
        <v>9868493.84</v>
      </c>
      <c r="O54" s="47">
        <v>1718088.48</v>
      </c>
      <c r="P54" s="47">
        <v>3388867.64</v>
      </c>
      <c r="Q54" s="47">
        <v>0</v>
      </c>
      <c r="R54" s="52" t="s">
        <v>105</v>
      </c>
      <c r="S54" s="44"/>
    </row>
    <row r="55" spans="1:19" s="63" customFormat="1" ht="18" customHeight="1">
      <c r="A55" s="46"/>
      <c r="B55" s="46" t="s">
        <v>106</v>
      </c>
      <c r="C55" s="46"/>
      <c r="D55" s="49"/>
      <c r="E55" s="47">
        <v>15679719.39</v>
      </c>
      <c r="F55" s="47">
        <v>158189.4</v>
      </c>
      <c r="G55" s="47">
        <v>199287.87</v>
      </c>
      <c r="H55" s="47">
        <v>0</v>
      </c>
      <c r="I55" s="47">
        <v>16550</v>
      </c>
      <c r="J55" s="47">
        <v>16390166</v>
      </c>
      <c r="K55" s="47">
        <v>1803390.91</v>
      </c>
      <c r="L55" s="47">
        <v>1177446</v>
      </c>
      <c r="M55" s="47">
        <v>9107248</v>
      </c>
      <c r="N55" s="47">
        <v>3098823.11</v>
      </c>
      <c r="O55" s="47">
        <v>2962272.54</v>
      </c>
      <c r="P55" s="47">
        <v>1602238.11</v>
      </c>
      <c r="Q55" s="47">
        <v>0</v>
      </c>
      <c r="R55" s="52" t="s">
        <v>107</v>
      </c>
      <c r="S55" s="44"/>
    </row>
    <row r="56" spans="1:19" s="61" customFormat="1" ht="18" customHeight="1">
      <c r="A56" s="42" t="s">
        <v>108</v>
      </c>
      <c r="B56" s="42"/>
      <c r="C56" s="42"/>
      <c r="D56" s="53"/>
      <c r="E56" s="38">
        <f>SUM(E57:E63)</f>
        <v>111646328.58000001</v>
      </c>
      <c r="F56" s="38">
        <f aca="true" t="shared" si="5" ref="F56:Q56">SUM(F57:F63)</f>
        <v>2661581.1399999997</v>
      </c>
      <c r="G56" s="38">
        <f t="shared" si="5"/>
        <v>2852631.94</v>
      </c>
      <c r="H56" s="38">
        <f t="shared" si="5"/>
        <v>2569756</v>
      </c>
      <c r="I56" s="38">
        <f t="shared" si="5"/>
        <v>687399.72</v>
      </c>
      <c r="J56" s="38">
        <f t="shared" si="5"/>
        <v>135236208.49</v>
      </c>
      <c r="K56" s="38">
        <f t="shared" si="5"/>
        <v>11315373.56</v>
      </c>
      <c r="L56" s="38">
        <f t="shared" si="5"/>
        <v>38959194.120000005</v>
      </c>
      <c r="M56" s="38">
        <f t="shared" si="5"/>
        <v>69773511.56</v>
      </c>
      <c r="N56" s="38">
        <f t="shared" si="5"/>
        <v>41385612.73</v>
      </c>
      <c r="O56" s="38">
        <f t="shared" si="5"/>
        <v>44172800.79</v>
      </c>
      <c r="P56" s="38">
        <f>SUM(P57:P63)</f>
        <v>9777233</v>
      </c>
      <c r="Q56" s="38">
        <f t="shared" si="5"/>
        <v>0</v>
      </c>
      <c r="R56" s="54" t="s">
        <v>109</v>
      </c>
      <c r="S56" s="44"/>
    </row>
    <row r="57" spans="1:19" s="63" customFormat="1" ht="18" customHeight="1">
      <c r="A57" s="46"/>
      <c r="B57" s="46" t="s">
        <v>110</v>
      </c>
      <c r="C57" s="46"/>
      <c r="D57" s="49"/>
      <c r="E57" s="47">
        <v>16062426.05</v>
      </c>
      <c r="F57" s="47">
        <v>328609.07</v>
      </c>
      <c r="G57" s="47">
        <v>583531.1</v>
      </c>
      <c r="H57" s="47">
        <v>148979</v>
      </c>
      <c r="I57" s="47">
        <v>468847</v>
      </c>
      <c r="J57" s="47">
        <v>12702852</v>
      </c>
      <c r="K57" s="47">
        <v>852074.49</v>
      </c>
      <c r="L57" s="47">
        <v>3595749</v>
      </c>
      <c r="M57" s="47">
        <v>11384192</v>
      </c>
      <c r="N57" s="47">
        <v>6807461.9</v>
      </c>
      <c r="O57" s="47">
        <v>4915014.32</v>
      </c>
      <c r="P57" s="47">
        <v>2512533</v>
      </c>
      <c r="Q57" s="47">
        <v>0</v>
      </c>
      <c r="R57" s="52" t="s">
        <v>111</v>
      </c>
      <c r="S57" s="44"/>
    </row>
    <row r="58" spans="1:19" s="63" customFormat="1" ht="18" customHeight="1">
      <c r="A58" s="46"/>
      <c r="B58" s="50" t="s">
        <v>112</v>
      </c>
      <c r="C58" s="50"/>
      <c r="D58" s="51"/>
      <c r="E58" s="47">
        <v>18172145.44</v>
      </c>
      <c r="F58" s="47">
        <v>868739.11</v>
      </c>
      <c r="G58" s="47">
        <v>1331267.02</v>
      </c>
      <c r="H58" s="47">
        <v>386262</v>
      </c>
      <c r="I58" s="47">
        <v>76430</v>
      </c>
      <c r="J58" s="47">
        <v>28537050.6</v>
      </c>
      <c r="K58" s="47">
        <v>2076800</v>
      </c>
      <c r="L58" s="47">
        <v>2649001.29</v>
      </c>
      <c r="M58" s="47">
        <v>13294879</v>
      </c>
      <c r="N58" s="47">
        <v>7399602.02</v>
      </c>
      <c r="O58" s="47">
        <v>5325215.87</v>
      </c>
      <c r="P58" s="47">
        <v>1063400</v>
      </c>
      <c r="Q58" s="47">
        <v>0</v>
      </c>
      <c r="R58" s="52" t="s">
        <v>113</v>
      </c>
      <c r="S58" s="44"/>
    </row>
    <row r="59" spans="1:19" s="63" customFormat="1" ht="18" customHeight="1">
      <c r="A59" s="46"/>
      <c r="B59" s="46" t="s">
        <v>114</v>
      </c>
      <c r="C59" s="46"/>
      <c r="D59" s="49"/>
      <c r="E59" s="47">
        <v>13646017.37</v>
      </c>
      <c r="F59" s="47">
        <v>17546.61</v>
      </c>
      <c r="G59" s="47">
        <v>94965.74</v>
      </c>
      <c r="H59" s="47">
        <v>0</v>
      </c>
      <c r="I59" s="47">
        <v>36532.72</v>
      </c>
      <c r="J59" s="47">
        <v>14112274</v>
      </c>
      <c r="K59" s="47">
        <v>590680.92</v>
      </c>
      <c r="L59" s="47">
        <v>1034351.11</v>
      </c>
      <c r="M59" s="47">
        <v>8157096</v>
      </c>
      <c r="N59" s="47">
        <v>5084598.56</v>
      </c>
      <c r="O59" s="47">
        <v>310200</v>
      </c>
      <c r="P59" s="47">
        <v>1247000</v>
      </c>
      <c r="Q59" s="47">
        <v>0</v>
      </c>
      <c r="R59" s="52" t="s">
        <v>115</v>
      </c>
      <c r="S59" s="44"/>
    </row>
    <row r="60" spans="1:19" s="63" customFormat="1" ht="18" customHeight="1">
      <c r="A60" s="46"/>
      <c r="B60" s="46" t="s">
        <v>116</v>
      </c>
      <c r="C60" s="46"/>
      <c r="D60" s="49"/>
      <c r="E60" s="47">
        <v>13128500.34</v>
      </c>
      <c r="F60" s="47">
        <v>233697.25</v>
      </c>
      <c r="G60" s="47">
        <v>190408.85</v>
      </c>
      <c r="H60" s="47">
        <v>0</v>
      </c>
      <c r="I60" s="47">
        <v>10890</v>
      </c>
      <c r="J60" s="47">
        <v>12225040.09</v>
      </c>
      <c r="K60" s="47">
        <v>0</v>
      </c>
      <c r="L60" s="47">
        <v>5908360.55</v>
      </c>
      <c r="M60" s="47">
        <v>8105477.23</v>
      </c>
      <c r="N60" s="47">
        <v>4453712.44</v>
      </c>
      <c r="O60" s="47">
        <v>6180028.09</v>
      </c>
      <c r="P60" s="47">
        <v>724000</v>
      </c>
      <c r="Q60" s="47">
        <v>0</v>
      </c>
      <c r="R60" s="52" t="s">
        <v>117</v>
      </c>
      <c r="S60" s="44"/>
    </row>
    <row r="61" spans="1:19" s="63" customFormat="1" ht="18" customHeight="1">
      <c r="A61" s="46"/>
      <c r="B61" s="46" t="s">
        <v>118</v>
      </c>
      <c r="C61" s="46"/>
      <c r="D61" s="49"/>
      <c r="E61" s="47">
        <v>19445168.900000002</v>
      </c>
      <c r="F61" s="47">
        <v>362193.5</v>
      </c>
      <c r="G61" s="47">
        <v>97602.79</v>
      </c>
      <c r="H61" s="47">
        <v>0</v>
      </c>
      <c r="I61" s="47">
        <v>50780</v>
      </c>
      <c r="J61" s="47">
        <v>28642348</v>
      </c>
      <c r="K61" s="47">
        <v>0</v>
      </c>
      <c r="L61" s="47">
        <v>11830450</v>
      </c>
      <c r="M61" s="47">
        <v>11229519</v>
      </c>
      <c r="N61" s="47">
        <v>8340082.18</v>
      </c>
      <c r="O61" s="47">
        <v>12255100</v>
      </c>
      <c r="P61" s="47">
        <v>2612600</v>
      </c>
      <c r="Q61" s="47">
        <v>0</v>
      </c>
      <c r="R61" s="52" t="s">
        <v>119</v>
      </c>
      <c r="S61" s="44"/>
    </row>
    <row r="62" spans="1:19" s="63" customFormat="1" ht="18" customHeight="1">
      <c r="A62" s="46"/>
      <c r="B62" s="46" t="s">
        <v>120</v>
      </c>
      <c r="C62" s="46"/>
      <c r="D62" s="49"/>
      <c r="E62" s="47">
        <v>13787470.5</v>
      </c>
      <c r="F62" s="47">
        <v>327655.8</v>
      </c>
      <c r="G62" s="47">
        <v>416803.59</v>
      </c>
      <c r="H62" s="47">
        <v>0</v>
      </c>
      <c r="I62" s="47">
        <v>10020</v>
      </c>
      <c r="J62" s="47">
        <v>12436777.8</v>
      </c>
      <c r="K62" s="47">
        <v>5879000</v>
      </c>
      <c r="L62" s="47">
        <v>1122410.62</v>
      </c>
      <c r="M62" s="47">
        <v>7130681</v>
      </c>
      <c r="N62" s="47">
        <v>3026701.33</v>
      </c>
      <c r="O62" s="47">
        <v>5066041.91</v>
      </c>
      <c r="P62" s="47">
        <v>955200</v>
      </c>
      <c r="Q62" s="47">
        <v>0</v>
      </c>
      <c r="R62" s="52" t="s">
        <v>121</v>
      </c>
      <c r="S62" s="52"/>
    </row>
    <row r="63" spans="1:19" s="63" customFormat="1" ht="18" customHeight="1">
      <c r="A63" s="46"/>
      <c r="B63" s="46" t="s">
        <v>122</v>
      </c>
      <c r="C63" s="46"/>
      <c r="D63" s="49"/>
      <c r="E63" s="47">
        <v>17404599.98</v>
      </c>
      <c r="F63" s="47">
        <v>523139.8</v>
      </c>
      <c r="G63" s="47">
        <v>138052.85</v>
      </c>
      <c r="H63" s="47">
        <v>2034515</v>
      </c>
      <c r="I63" s="47">
        <v>33900</v>
      </c>
      <c r="J63" s="47">
        <v>26579866</v>
      </c>
      <c r="K63" s="47">
        <v>1916818.15</v>
      </c>
      <c r="L63" s="47">
        <v>12818871.55</v>
      </c>
      <c r="M63" s="47">
        <v>10471667.33</v>
      </c>
      <c r="N63" s="47">
        <v>6273454.3</v>
      </c>
      <c r="O63" s="47">
        <v>10121200.6</v>
      </c>
      <c r="P63" s="47">
        <v>662500</v>
      </c>
      <c r="Q63" s="47">
        <v>0</v>
      </c>
      <c r="R63" s="52" t="s">
        <v>123</v>
      </c>
      <c r="S63" s="52"/>
    </row>
    <row r="64" spans="1:19" s="63" customFormat="1" ht="18" customHeight="1">
      <c r="A64" s="67"/>
      <c r="B64" s="67"/>
      <c r="C64" s="6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4"/>
      <c r="S64" s="64"/>
    </row>
    <row r="65" spans="2:4" s="1" customFormat="1" ht="21.75">
      <c r="B65" s="2" t="s">
        <v>0</v>
      </c>
      <c r="C65" s="3">
        <v>19.2</v>
      </c>
      <c r="D65" s="2" t="s">
        <v>82</v>
      </c>
    </row>
    <row r="66" spans="2:19" s="5" customFormat="1" ht="21.75" customHeight="1">
      <c r="B66" s="1" t="s">
        <v>2</v>
      </c>
      <c r="C66" s="3">
        <v>19.2</v>
      </c>
      <c r="D66" s="6" t="s">
        <v>83</v>
      </c>
      <c r="S66" s="7" t="s">
        <v>4</v>
      </c>
    </row>
    <row r="67" spans="2:19" s="5" customFormat="1" ht="3.75" customHeight="1">
      <c r="B67" s="1"/>
      <c r="C67" s="3"/>
      <c r="D67" s="6"/>
      <c r="S67" s="7"/>
    </row>
    <row r="68" ht="6" customHeight="1">
      <c r="S68" s="9"/>
    </row>
    <row r="69" spans="1:19" s="16" customFormat="1" ht="18" customHeight="1">
      <c r="A69" s="10" t="s">
        <v>5</v>
      </c>
      <c r="B69" s="10"/>
      <c r="C69" s="10"/>
      <c r="D69" s="11"/>
      <c r="E69" s="12" t="s">
        <v>6</v>
      </c>
      <c r="F69" s="10"/>
      <c r="G69" s="10"/>
      <c r="H69" s="10"/>
      <c r="I69" s="10"/>
      <c r="J69" s="10"/>
      <c r="K69" s="11"/>
      <c r="L69" s="13" t="s">
        <v>7</v>
      </c>
      <c r="M69" s="14"/>
      <c r="N69" s="14"/>
      <c r="O69" s="14"/>
      <c r="P69" s="14"/>
      <c r="Q69" s="14"/>
      <c r="R69" s="12" t="s">
        <v>8</v>
      </c>
      <c r="S69" s="15"/>
    </row>
    <row r="70" spans="1:19" s="16" customFormat="1" ht="18" customHeight="1">
      <c r="A70" s="17"/>
      <c r="B70" s="17"/>
      <c r="C70" s="17"/>
      <c r="D70" s="18"/>
      <c r="E70" s="19" t="s">
        <v>9</v>
      </c>
      <c r="F70" s="20"/>
      <c r="G70" s="20"/>
      <c r="H70" s="20"/>
      <c r="I70" s="20"/>
      <c r="J70" s="20"/>
      <c r="K70" s="21"/>
      <c r="L70" s="22" t="s">
        <v>10</v>
      </c>
      <c r="M70" s="23"/>
      <c r="N70" s="23"/>
      <c r="O70" s="23"/>
      <c r="P70" s="23"/>
      <c r="Q70" s="23"/>
      <c r="R70" s="24"/>
      <c r="S70" s="25"/>
    </row>
    <row r="71" spans="1:19" s="16" customFormat="1" ht="18" customHeight="1">
      <c r="A71" s="17"/>
      <c r="B71" s="17"/>
      <c r="C71" s="17"/>
      <c r="D71" s="18"/>
      <c r="E71" s="26"/>
      <c r="F71" s="26" t="s">
        <v>11</v>
      </c>
      <c r="G71" s="26"/>
      <c r="H71" s="26"/>
      <c r="I71" s="26"/>
      <c r="J71" s="27"/>
      <c r="K71" s="28"/>
      <c r="L71" s="29"/>
      <c r="M71" s="29"/>
      <c r="N71" s="29"/>
      <c r="O71" s="29"/>
      <c r="P71" s="29"/>
      <c r="Q71" s="29"/>
      <c r="R71" s="24"/>
      <c r="S71" s="25"/>
    </row>
    <row r="72" spans="1:19" s="16" customFormat="1" ht="18" customHeight="1">
      <c r="A72" s="17"/>
      <c r="B72" s="17"/>
      <c r="C72" s="17"/>
      <c r="D72" s="18"/>
      <c r="E72" s="27"/>
      <c r="F72" s="26" t="s">
        <v>12</v>
      </c>
      <c r="G72" s="26"/>
      <c r="H72" s="26" t="s">
        <v>13</v>
      </c>
      <c r="I72" s="26"/>
      <c r="J72" s="29"/>
      <c r="K72" s="26"/>
      <c r="L72" s="29"/>
      <c r="M72" s="29"/>
      <c r="N72" s="29"/>
      <c r="O72" s="29"/>
      <c r="P72" s="29"/>
      <c r="Q72" s="29"/>
      <c r="R72" s="24"/>
      <c r="S72" s="25"/>
    </row>
    <row r="73" spans="1:19" s="16" customFormat="1" ht="18" customHeight="1">
      <c r="A73" s="17"/>
      <c r="B73" s="17"/>
      <c r="C73" s="17"/>
      <c r="D73" s="18"/>
      <c r="E73" s="26" t="s">
        <v>14</v>
      </c>
      <c r="F73" s="26" t="s">
        <v>15</v>
      </c>
      <c r="G73" s="26"/>
      <c r="H73" s="30" t="s">
        <v>16</v>
      </c>
      <c r="I73" s="26"/>
      <c r="J73" s="29"/>
      <c r="K73" s="26"/>
      <c r="L73" s="29" t="s">
        <v>17</v>
      </c>
      <c r="M73" s="29"/>
      <c r="N73" s="29"/>
      <c r="O73" s="29"/>
      <c r="P73" s="29"/>
      <c r="Q73" s="29"/>
      <c r="R73" s="24"/>
      <c r="S73" s="25"/>
    </row>
    <row r="74" spans="1:19" s="16" customFormat="1" ht="18" customHeight="1">
      <c r="A74" s="17"/>
      <c r="B74" s="17"/>
      <c r="C74" s="17"/>
      <c r="D74" s="18"/>
      <c r="E74" s="26" t="s">
        <v>18</v>
      </c>
      <c r="F74" s="31" t="s">
        <v>19</v>
      </c>
      <c r="G74" s="26" t="s">
        <v>20</v>
      </c>
      <c r="H74" s="31" t="s">
        <v>21</v>
      </c>
      <c r="I74" s="26" t="s">
        <v>22</v>
      </c>
      <c r="J74" s="29" t="s">
        <v>23</v>
      </c>
      <c r="K74" s="26" t="s">
        <v>24</v>
      </c>
      <c r="L74" s="29" t="s">
        <v>25</v>
      </c>
      <c r="M74" s="29" t="s">
        <v>26</v>
      </c>
      <c r="N74" s="29" t="s">
        <v>27</v>
      </c>
      <c r="O74" s="29" t="s">
        <v>28</v>
      </c>
      <c r="P74" s="29" t="s">
        <v>29</v>
      </c>
      <c r="Q74" s="29" t="s">
        <v>30</v>
      </c>
      <c r="R74" s="24"/>
      <c r="S74" s="25"/>
    </row>
    <row r="75" spans="1:19" s="16" customFormat="1" ht="18" customHeight="1">
      <c r="A75" s="20"/>
      <c r="B75" s="20"/>
      <c r="C75" s="20"/>
      <c r="D75" s="21"/>
      <c r="E75" s="32" t="s">
        <v>31</v>
      </c>
      <c r="F75" s="32" t="s">
        <v>32</v>
      </c>
      <c r="G75" s="32" t="s">
        <v>33</v>
      </c>
      <c r="H75" s="32" t="s">
        <v>34</v>
      </c>
      <c r="I75" s="32" t="s">
        <v>35</v>
      </c>
      <c r="J75" s="33" t="s">
        <v>36</v>
      </c>
      <c r="K75" s="32" t="s">
        <v>37</v>
      </c>
      <c r="L75" s="33" t="s">
        <v>38</v>
      </c>
      <c r="M75" s="33" t="s">
        <v>39</v>
      </c>
      <c r="N75" s="33" t="s">
        <v>40</v>
      </c>
      <c r="O75" s="33" t="s">
        <v>41</v>
      </c>
      <c r="P75" s="33" t="s">
        <v>36</v>
      </c>
      <c r="Q75" s="32" t="s">
        <v>37</v>
      </c>
      <c r="R75" s="34"/>
      <c r="S75" s="35"/>
    </row>
    <row r="76" spans="1:19" s="61" customFormat="1" ht="18" customHeight="1">
      <c r="A76" s="42" t="s">
        <v>124</v>
      </c>
      <c r="B76" s="42"/>
      <c r="C76" s="42"/>
      <c r="D76" s="42"/>
      <c r="E76" s="38">
        <f>SUM(E77:E78)</f>
        <v>62300065.31999999</v>
      </c>
      <c r="F76" s="38">
        <f aca="true" t="shared" si="6" ref="F76:Q76">SUM(F77:F78)</f>
        <v>1185513</v>
      </c>
      <c r="G76" s="38">
        <f t="shared" si="6"/>
        <v>830553.73</v>
      </c>
      <c r="H76" s="38">
        <f t="shared" si="6"/>
        <v>0</v>
      </c>
      <c r="I76" s="38">
        <f t="shared" si="6"/>
        <v>246110</v>
      </c>
      <c r="J76" s="38">
        <f t="shared" si="6"/>
        <v>53473604</v>
      </c>
      <c r="K76" s="38">
        <f t="shared" si="6"/>
        <v>0</v>
      </c>
      <c r="L76" s="38">
        <f t="shared" si="6"/>
        <v>9485857.16</v>
      </c>
      <c r="M76" s="38">
        <f t="shared" si="6"/>
        <v>45826259</v>
      </c>
      <c r="N76" s="38">
        <f>SUM(N77:N78)</f>
        <v>22130857.869999997</v>
      </c>
      <c r="O76" s="38">
        <f>SUM(O77:O78)</f>
        <v>13766646</v>
      </c>
      <c r="P76" s="38">
        <f>SUM(P77:P78)</f>
        <v>4272091</v>
      </c>
      <c r="Q76" s="38">
        <f t="shared" si="6"/>
        <v>0</v>
      </c>
      <c r="R76" s="43" t="s">
        <v>125</v>
      </c>
      <c r="S76" s="44"/>
    </row>
    <row r="77" spans="1:19" s="63" customFormat="1" ht="18" customHeight="1">
      <c r="A77" s="46"/>
      <c r="B77" s="50" t="s">
        <v>126</v>
      </c>
      <c r="C77" s="50"/>
      <c r="D77" s="51"/>
      <c r="E77" s="47">
        <v>33095232.41</v>
      </c>
      <c r="F77" s="47">
        <v>379120.7</v>
      </c>
      <c r="G77" s="47">
        <v>588962.26</v>
      </c>
      <c r="H77" s="47">
        <v>0</v>
      </c>
      <c r="I77" s="47">
        <v>196420</v>
      </c>
      <c r="J77" s="47">
        <v>29356326</v>
      </c>
      <c r="K77" s="47">
        <v>0</v>
      </c>
      <c r="L77" s="47">
        <v>5815098.23</v>
      </c>
      <c r="M77" s="47">
        <v>18946477</v>
      </c>
      <c r="N77" s="47">
        <v>15254620.79</v>
      </c>
      <c r="O77" s="47">
        <v>3564805</v>
      </c>
      <c r="P77" s="47">
        <v>2393091</v>
      </c>
      <c r="Q77" s="47">
        <v>0</v>
      </c>
      <c r="R77" s="48" t="s">
        <v>127</v>
      </c>
      <c r="S77" s="62"/>
    </row>
    <row r="78" spans="1:19" s="63" customFormat="1" ht="18" customHeight="1">
      <c r="A78" s="46"/>
      <c r="B78" s="46" t="s">
        <v>128</v>
      </c>
      <c r="C78" s="46"/>
      <c r="D78" s="46"/>
      <c r="E78" s="47">
        <v>29204832.909999996</v>
      </c>
      <c r="F78" s="47">
        <v>806392.3</v>
      </c>
      <c r="G78" s="47">
        <v>241591.47</v>
      </c>
      <c r="H78" s="47">
        <v>0</v>
      </c>
      <c r="I78" s="47">
        <v>49690</v>
      </c>
      <c r="J78" s="47">
        <v>24117278</v>
      </c>
      <c r="K78" s="47">
        <v>0</v>
      </c>
      <c r="L78" s="47">
        <v>3670758.93</v>
      </c>
      <c r="M78" s="47">
        <v>26879782</v>
      </c>
      <c r="N78" s="47">
        <v>6876237.08</v>
      </c>
      <c r="O78" s="47">
        <v>10201841</v>
      </c>
      <c r="P78" s="47">
        <v>1879000</v>
      </c>
      <c r="Q78" s="47">
        <v>0</v>
      </c>
      <c r="R78" s="48" t="s">
        <v>129</v>
      </c>
      <c r="S78" s="62"/>
    </row>
    <row r="79" spans="1:19" s="61" customFormat="1" ht="18" customHeight="1">
      <c r="A79" s="42" t="s">
        <v>130</v>
      </c>
      <c r="B79" s="42"/>
      <c r="C79" s="42"/>
      <c r="D79" s="42"/>
      <c r="E79" s="38">
        <f>SUM(E80:E81)</f>
        <v>75013523.66</v>
      </c>
      <c r="F79" s="38">
        <f aca="true" t="shared" si="7" ref="F79:Q79">SUM(F80:F81)</f>
        <v>1592562.87</v>
      </c>
      <c r="G79" s="38">
        <f t="shared" si="7"/>
        <v>380159.02</v>
      </c>
      <c r="H79" s="38">
        <f t="shared" si="7"/>
        <v>279690</v>
      </c>
      <c r="I79" s="38">
        <f t="shared" si="7"/>
        <v>443137</v>
      </c>
      <c r="J79" s="38">
        <f t="shared" si="7"/>
        <v>82735652.6</v>
      </c>
      <c r="K79" s="38">
        <f t="shared" si="7"/>
        <v>55910780.14</v>
      </c>
      <c r="L79" s="38">
        <f t="shared" si="7"/>
        <v>10753892.24</v>
      </c>
      <c r="M79" s="38">
        <f t="shared" si="7"/>
        <v>39524785.01</v>
      </c>
      <c r="N79" s="38">
        <f>SUM(N80:N81)</f>
        <v>25460521.36</v>
      </c>
      <c r="O79" s="38">
        <f>SUM(O80:O81)</f>
        <v>12009032.1</v>
      </c>
      <c r="P79" s="38">
        <f>SUM(P80:P81)</f>
        <v>12556356.29</v>
      </c>
      <c r="Q79" s="38">
        <f t="shared" si="7"/>
        <v>30000</v>
      </c>
      <c r="R79" s="43" t="s">
        <v>131</v>
      </c>
      <c r="S79" s="44"/>
    </row>
    <row r="80" spans="1:19" s="63" customFormat="1" ht="18" customHeight="1">
      <c r="A80" s="46"/>
      <c r="B80" s="46" t="s">
        <v>132</v>
      </c>
      <c r="C80" s="46"/>
      <c r="D80" s="46"/>
      <c r="E80" s="47">
        <v>43366339.79</v>
      </c>
      <c r="F80" s="47">
        <v>872502.3</v>
      </c>
      <c r="G80" s="47">
        <v>153009.47</v>
      </c>
      <c r="H80" s="47">
        <v>0</v>
      </c>
      <c r="I80" s="47">
        <v>171160</v>
      </c>
      <c r="J80" s="47">
        <v>32751810</v>
      </c>
      <c r="K80" s="47">
        <v>43651902</v>
      </c>
      <c r="L80" s="47">
        <v>6576916.6</v>
      </c>
      <c r="M80" s="47">
        <v>21878483.45</v>
      </c>
      <c r="N80" s="47">
        <v>12696853.03</v>
      </c>
      <c r="O80" s="47">
        <v>1224417</v>
      </c>
      <c r="P80" s="47">
        <v>6576403.29</v>
      </c>
      <c r="Q80" s="47">
        <v>30000</v>
      </c>
      <c r="R80" s="48" t="s">
        <v>133</v>
      </c>
      <c r="S80" s="62"/>
    </row>
    <row r="81" spans="1:19" s="63" customFormat="1" ht="18" customHeight="1">
      <c r="A81" s="46"/>
      <c r="B81" s="46" t="s">
        <v>134</v>
      </c>
      <c r="C81" s="46"/>
      <c r="D81" s="46"/>
      <c r="E81" s="47">
        <v>31647183.87</v>
      </c>
      <c r="F81" s="47">
        <v>720060.57</v>
      </c>
      <c r="G81" s="47">
        <v>227149.55</v>
      </c>
      <c r="H81" s="47">
        <v>279690</v>
      </c>
      <c r="I81" s="47">
        <v>271977</v>
      </c>
      <c r="J81" s="47">
        <v>49983842.6</v>
      </c>
      <c r="K81" s="47">
        <v>12258878.14</v>
      </c>
      <c r="L81" s="47">
        <v>4176975.64</v>
      </c>
      <c r="M81" s="47">
        <v>17646301.56</v>
      </c>
      <c r="N81" s="47">
        <v>12763668.33</v>
      </c>
      <c r="O81" s="47">
        <v>10784615.1</v>
      </c>
      <c r="P81" s="47">
        <v>5979953</v>
      </c>
      <c r="Q81" s="47">
        <v>0</v>
      </c>
      <c r="R81" s="48" t="s">
        <v>135</v>
      </c>
      <c r="S81" s="62"/>
    </row>
    <row r="82" spans="1:19" s="61" customFormat="1" ht="18" customHeight="1">
      <c r="A82" s="42" t="s">
        <v>136</v>
      </c>
      <c r="B82" s="42"/>
      <c r="C82" s="42"/>
      <c r="D82" s="42"/>
      <c r="E82" s="38">
        <f>E83</f>
        <v>20708564.68</v>
      </c>
      <c r="F82" s="38">
        <f aca="true" t="shared" si="8" ref="F82:Q82">F83</f>
        <v>154685.1</v>
      </c>
      <c r="G82" s="38">
        <f t="shared" si="8"/>
        <v>159817</v>
      </c>
      <c r="H82" s="38">
        <f t="shared" si="8"/>
        <v>125960.5</v>
      </c>
      <c r="I82" s="38">
        <f t="shared" si="8"/>
        <v>22022</v>
      </c>
      <c r="J82" s="38">
        <f t="shared" si="8"/>
        <v>28713781</v>
      </c>
      <c r="K82" s="38">
        <f t="shared" si="8"/>
        <v>498052.04</v>
      </c>
      <c r="L82" s="38">
        <f t="shared" si="8"/>
        <v>1832336.66</v>
      </c>
      <c r="M82" s="38">
        <f t="shared" si="8"/>
        <v>10112706</v>
      </c>
      <c r="N82" s="38">
        <f t="shared" si="8"/>
        <v>9284437.97</v>
      </c>
      <c r="O82" s="38">
        <f t="shared" si="8"/>
        <v>6213197</v>
      </c>
      <c r="P82" s="38">
        <f t="shared" si="8"/>
        <v>4567000</v>
      </c>
      <c r="Q82" s="38">
        <f t="shared" si="8"/>
        <v>0</v>
      </c>
      <c r="R82" s="43" t="s">
        <v>137</v>
      </c>
      <c r="S82" s="44"/>
    </row>
    <row r="83" spans="1:19" s="63" customFormat="1" ht="18" customHeight="1">
      <c r="A83" s="46"/>
      <c r="B83" s="46" t="s">
        <v>138</v>
      </c>
      <c r="C83" s="46"/>
      <c r="D83" s="46"/>
      <c r="E83" s="47">
        <v>20708564.68</v>
      </c>
      <c r="F83" s="47">
        <v>154685.1</v>
      </c>
      <c r="G83" s="47">
        <v>159817</v>
      </c>
      <c r="H83" s="47">
        <v>125960.5</v>
      </c>
      <c r="I83" s="47">
        <v>22022</v>
      </c>
      <c r="J83" s="47">
        <v>28713781</v>
      </c>
      <c r="K83" s="47">
        <v>498052.04</v>
      </c>
      <c r="L83" s="47">
        <v>1832336.66</v>
      </c>
      <c r="M83" s="47">
        <v>10112706</v>
      </c>
      <c r="N83" s="47">
        <v>9284437.97</v>
      </c>
      <c r="O83" s="47">
        <v>6213197</v>
      </c>
      <c r="P83" s="47">
        <v>4567000</v>
      </c>
      <c r="Q83" s="47">
        <v>0</v>
      </c>
      <c r="R83" s="48" t="s">
        <v>139</v>
      </c>
      <c r="S83" s="62"/>
    </row>
    <row r="84" spans="1:19" s="61" customFormat="1" ht="18" customHeight="1">
      <c r="A84" s="42" t="s">
        <v>140</v>
      </c>
      <c r="B84" s="42"/>
      <c r="C84" s="42"/>
      <c r="D84" s="42"/>
      <c r="E84" s="38">
        <f>SUM(E85:E87)</f>
        <v>52403038.63</v>
      </c>
      <c r="F84" s="38">
        <f aca="true" t="shared" si="9" ref="F84:Q84">SUM(F85:F87)</f>
        <v>813791.48</v>
      </c>
      <c r="G84" s="38">
        <f t="shared" si="9"/>
        <v>372817.87</v>
      </c>
      <c r="H84" s="38">
        <f t="shared" si="9"/>
        <v>975236</v>
      </c>
      <c r="I84" s="38">
        <f t="shared" si="9"/>
        <v>298275.61</v>
      </c>
      <c r="J84" s="38">
        <f t="shared" si="9"/>
        <v>46771161</v>
      </c>
      <c r="K84" s="38">
        <f t="shared" si="9"/>
        <v>4528000</v>
      </c>
      <c r="L84" s="38">
        <f t="shared" si="9"/>
        <v>21951132.79</v>
      </c>
      <c r="M84" s="38">
        <f t="shared" si="9"/>
        <v>27808762</v>
      </c>
      <c r="N84" s="38">
        <f>SUM(N85:N87)</f>
        <v>19669868.14</v>
      </c>
      <c r="O84" s="38">
        <f>SUM(O85:O87)</f>
        <v>23032593.8</v>
      </c>
      <c r="P84" s="38">
        <f>SUM(P85:P87)</f>
        <v>2134658</v>
      </c>
      <c r="Q84" s="38">
        <f t="shared" si="9"/>
        <v>0</v>
      </c>
      <c r="R84" s="43" t="s">
        <v>141</v>
      </c>
      <c r="S84" s="44"/>
    </row>
    <row r="85" spans="1:19" s="63" customFormat="1" ht="18" customHeight="1">
      <c r="A85" s="46"/>
      <c r="B85" s="46" t="s">
        <v>142</v>
      </c>
      <c r="C85" s="46"/>
      <c r="D85" s="46"/>
      <c r="E85" s="47">
        <v>22457922.36</v>
      </c>
      <c r="F85" s="47">
        <v>715212.63</v>
      </c>
      <c r="G85" s="47">
        <v>189667.52</v>
      </c>
      <c r="H85" s="47">
        <v>0</v>
      </c>
      <c r="I85" s="47">
        <v>72592.71</v>
      </c>
      <c r="J85" s="47">
        <v>14103835</v>
      </c>
      <c r="K85" s="47">
        <v>0</v>
      </c>
      <c r="L85" s="47">
        <v>5222619.46</v>
      </c>
      <c r="M85" s="47">
        <v>11001051</v>
      </c>
      <c r="N85" s="47">
        <v>11256937.41</v>
      </c>
      <c r="O85" s="47">
        <v>6231840</v>
      </c>
      <c r="P85" s="47">
        <v>778158</v>
      </c>
      <c r="Q85" s="47">
        <v>0</v>
      </c>
      <c r="R85" s="48" t="s">
        <v>143</v>
      </c>
      <c r="S85" s="62"/>
    </row>
    <row r="86" spans="1:19" s="63" customFormat="1" ht="18" customHeight="1">
      <c r="A86" s="46"/>
      <c r="B86" s="46" t="s">
        <v>144</v>
      </c>
      <c r="C86" s="46"/>
      <c r="D86" s="46"/>
      <c r="E86" s="47">
        <v>16065221.31</v>
      </c>
      <c r="F86" s="47">
        <v>30152.85</v>
      </c>
      <c r="G86" s="47">
        <v>92846.51</v>
      </c>
      <c r="H86" s="47">
        <v>0</v>
      </c>
      <c r="I86" s="47">
        <v>69220</v>
      </c>
      <c r="J86" s="47">
        <v>14773551</v>
      </c>
      <c r="K86" s="47">
        <v>4528000</v>
      </c>
      <c r="L86" s="47">
        <v>8727224.58</v>
      </c>
      <c r="M86" s="47">
        <v>7810569</v>
      </c>
      <c r="N86" s="47">
        <v>3896582.61</v>
      </c>
      <c r="O86" s="47">
        <v>7490985.4</v>
      </c>
      <c r="P86" s="47">
        <v>1356500</v>
      </c>
      <c r="Q86" s="47">
        <v>0</v>
      </c>
      <c r="R86" s="69" t="s">
        <v>145</v>
      </c>
      <c r="S86" s="69"/>
    </row>
    <row r="87" spans="1:19" s="63" customFormat="1" ht="18" customHeight="1">
      <c r="A87" s="46"/>
      <c r="B87" s="46" t="s">
        <v>146</v>
      </c>
      <c r="C87" s="46"/>
      <c r="D87" s="46"/>
      <c r="E87" s="47">
        <v>13879894.959999999</v>
      </c>
      <c r="F87" s="47">
        <v>68426</v>
      </c>
      <c r="G87" s="47">
        <v>90303.84</v>
      </c>
      <c r="H87" s="47">
        <v>975236</v>
      </c>
      <c r="I87" s="47">
        <v>156462.9</v>
      </c>
      <c r="J87" s="47">
        <v>17893775</v>
      </c>
      <c r="K87" s="47">
        <v>0</v>
      </c>
      <c r="L87" s="47">
        <v>8001288.75</v>
      </c>
      <c r="M87" s="47">
        <v>8997142</v>
      </c>
      <c r="N87" s="47">
        <v>4516348.12</v>
      </c>
      <c r="O87" s="47">
        <v>9309768.4</v>
      </c>
      <c r="P87" s="47">
        <v>0</v>
      </c>
      <c r="Q87" s="47">
        <v>0</v>
      </c>
      <c r="R87" s="69" t="s">
        <v>147</v>
      </c>
      <c r="S87" s="69"/>
    </row>
    <row r="88" spans="1:19" s="61" customFormat="1" ht="18" customHeight="1">
      <c r="A88" s="42" t="s">
        <v>148</v>
      </c>
      <c r="B88" s="42"/>
      <c r="C88" s="42"/>
      <c r="D88" s="42"/>
      <c r="E88" s="38">
        <f>SUM(E89:E93)</f>
        <v>80338636.16</v>
      </c>
      <c r="F88" s="38">
        <f aca="true" t="shared" si="10" ref="F88:Q88">SUM(F89:F93)</f>
        <v>1711257.49</v>
      </c>
      <c r="G88" s="38">
        <f t="shared" si="10"/>
        <v>879938.6799999999</v>
      </c>
      <c r="H88" s="38">
        <f t="shared" si="10"/>
        <v>1162046.92</v>
      </c>
      <c r="I88" s="38">
        <f t="shared" si="10"/>
        <v>327516.23000000004</v>
      </c>
      <c r="J88" s="38">
        <f t="shared" si="10"/>
        <v>107432483</v>
      </c>
      <c r="K88" s="38">
        <f t="shared" si="10"/>
        <v>6553000</v>
      </c>
      <c r="L88" s="38">
        <f t="shared" si="10"/>
        <v>25361477.57</v>
      </c>
      <c r="M88" s="38">
        <f t="shared" si="10"/>
        <v>52728615.25</v>
      </c>
      <c r="N88" s="38">
        <f>SUM(N89:N93)</f>
        <v>25753835.669999998</v>
      </c>
      <c r="O88" s="38">
        <f>SUM(O89:O93)</f>
        <v>30286559.3</v>
      </c>
      <c r="P88" s="38">
        <f>SUM(P89:P93)</f>
        <v>11818671.07</v>
      </c>
      <c r="Q88" s="38">
        <f t="shared" si="10"/>
        <v>5467000</v>
      </c>
      <c r="R88" s="43" t="s">
        <v>149</v>
      </c>
      <c r="S88" s="44"/>
    </row>
    <row r="89" spans="1:19" s="63" customFormat="1" ht="18" customHeight="1">
      <c r="A89" s="46"/>
      <c r="B89" s="46" t="s">
        <v>150</v>
      </c>
      <c r="C89" s="46"/>
      <c r="D89" s="46"/>
      <c r="E89" s="47">
        <v>21049059.05</v>
      </c>
      <c r="F89" s="47">
        <v>840401.42</v>
      </c>
      <c r="G89" s="47">
        <v>259446.99</v>
      </c>
      <c r="H89" s="47">
        <v>1162046.92</v>
      </c>
      <c r="I89" s="47">
        <v>203448</v>
      </c>
      <c r="J89" s="47">
        <v>36379738</v>
      </c>
      <c r="K89" s="47">
        <v>0</v>
      </c>
      <c r="L89" s="47">
        <v>1026102</v>
      </c>
      <c r="M89" s="47">
        <v>12147971</v>
      </c>
      <c r="N89" s="47">
        <v>7882128.63</v>
      </c>
      <c r="O89" s="47">
        <v>8360522.3</v>
      </c>
      <c r="P89" s="47">
        <v>3222632</v>
      </c>
      <c r="Q89" s="47">
        <v>30000</v>
      </c>
      <c r="R89" s="48" t="s">
        <v>151</v>
      </c>
      <c r="S89" s="62"/>
    </row>
    <row r="90" spans="1:19" s="63" customFormat="1" ht="18" customHeight="1">
      <c r="A90" s="46"/>
      <c r="B90" s="46" t="s">
        <v>152</v>
      </c>
      <c r="C90" s="46"/>
      <c r="D90" s="46"/>
      <c r="E90" s="47">
        <v>14214263.55</v>
      </c>
      <c r="F90" s="47">
        <v>34318.5</v>
      </c>
      <c r="G90" s="47">
        <v>161512.74</v>
      </c>
      <c r="H90" s="47">
        <v>0</v>
      </c>
      <c r="I90" s="47">
        <v>39295.58</v>
      </c>
      <c r="J90" s="47">
        <v>17141864</v>
      </c>
      <c r="K90" s="47">
        <v>0</v>
      </c>
      <c r="L90" s="47">
        <v>6553879.02</v>
      </c>
      <c r="M90" s="47">
        <v>10736424</v>
      </c>
      <c r="N90" s="47">
        <v>3685797.31</v>
      </c>
      <c r="O90" s="47">
        <v>6104370</v>
      </c>
      <c r="P90" s="47">
        <v>1403279.07</v>
      </c>
      <c r="Q90" s="47">
        <v>19000</v>
      </c>
      <c r="R90" s="48" t="s">
        <v>153</v>
      </c>
      <c r="S90" s="62"/>
    </row>
    <row r="91" spans="1:19" s="63" customFormat="1" ht="18" customHeight="1">
      <c r="A91" s="46"/>
      <c r="B91" s="46" t="s">
        <v>154</v>
      </c>
      <c r="C91" s="46"/>
      <c r="D91" s="46"/>
      <c r="E91" s="47">
        <v>13845973.43</v>
      </c>
      <c r="F91" s="47">
        <v>289067.4</v>
      </c>
      <c r="G91" s="47">
        <v>179049.94</v>
      </c>
      <c r="H91" s="47">
        <v>0</v>
      </c>
      <c r="I91" s="47">
        <v>26490</v>
      </c>
      <c r="J91" s="47">
        <v>16760590</v>
      </c>
      <c r="K91" s="47">
        <v>0</v>
      </c>
      <c r="L91" s="47">
        <v>721598.89</v>
      </c>
      <c r="M91" s="47">
        <v>10092925.77</v>
      </c>
      <c r="N91" s="47">
        <v>3323735.97</v>
      </c>
      <c r="O91" s="47">
        <v>3811840</v>
      </c>
      <c r="P91" s="47">
        <v>1634500</v>
      </c>
      <c r="Q91" s="47">
        <v>0</v>
      </c>
      <c r="R91" s="48" t="s">
        <v>155</v>
      </c>
      <c r="S91" s="62"/>
    </row>
    <row r="92" spans="1:19" s="63" customFormat="1" ht="18" customHeight="1">
      <c r="A92" s="46"/>
      <c r="B92" s="46" t="s">
        <v>156</v>
      </c>
      <c r="C92" s="46"/>
      <c r="D92" s="46"/>
      <c r="E92" s="47">
        <v>16239054.75</v>
      </c>
      <c r="F92" s="47">
        <v>78519.65</v>
      </c>
      <c r="G92" s="47">
        <v>147684.16</v>
      </c>
      <c r="H92" s="47">
        <v>0</v>
      </c>
      <c r="I92" s="47">
        <v>30858</v>
      </c>
      <c r="J92" s="47">
        <v>23562762</v>
      </c>
      <c r="K92" s="47">
        <v>5348000</v>
      </c>
      <c r="L92" s="47">
        <v>8725242.97</v>
      </c>
      <c r="M92" s="47">
        <v>9935328.48</v>
      </c>
      <c r="N92" s="47">
        <v>5358419.35</v>
      </c>
      <c r="O92" s="47">
        <v>9469532</v>
      </c>
      <c r="P92" s="47">
        <v>2783000</v>
      </c>
      <c r="Q92" s="47">
        <v>5418000</v>
      </c>
      <c r="R92" s="48" t="s">
        <v>157</v>
      </c>
      <c r="S92" s="62"/>
    </row>
    <row r="93" spans="1:19" s="63" customFormat="1" ht="18" customHeight="1">
      <c r="A93" s="70"/>
      <c r="B93" s="70" t="s">
        <v>158</v>
      </c>
      <c r="C93" s="70"/>
      <c r="D93" s="70"/>
      <c r="E93" s="71">
        <v>14990285.38</v>
      </c>
      <c r="F93" s="71">
        <v>468950.52</v>
      </c>
      <c r="G93" s="71">
        <v>132244.85</v>
      </c>
      <c r="H93" s="71">
        <v>0</v>
      </c>
      <c r="I93" s="71">
        <v>27424.65</v>
      </c>
      <c r="J93" s="71">
        <v>13587529</v>
      </c>
      <c r="K93" s="71">
        <v>1205000</v>
      </c>
      <c r="L93" s="71">
        <v>8334654.69</v>
      </c>
      <c r="M93" s="71">
        <v>9815966</v>
      </c>
      <c r="N93" s="71">
        <v>5503754.41</v>
      </c>
      <c r="O93" s="71">
        <v>2540295</v>
      </c>
      <c r="P93" s="71">
        <v>2775260</v>
      </c>
      <c r="Q93" s="71">
        <v>0</v>
      </c>
      <c r="R93" s="72" t="s">
        <v>159</v>
      </c>
      <c r="S93" s="73"/>
    </row>
    <row r="94" spans="1:2" s="41" customFormat="1" ht="19.5" customHeight="1">
      <c r="A94" s="74"/>
      <c r="B94" s="41" t="s">
        <v>160</v>
      </c>
    </row>
    <row r="95" s="75" customFormat="1" ht="33.75" customHeight="1">
      <c r="B95" s="75" t="s">
        <v>161</v>
      </c>
    </row>
    <row r="96" ht="21.75"/>
    <row r="105" spans="5:12" ht="18.75">
      <c r="E105" s="76"/>
      <c r="F105" s="63"/>
      <c r="J105" s="63"/>
      <c r="L105" s="63"/>
    </row>
    <row r="106" spans="5:12" ht="18.75">
      <c r="E106" s="76"/>
      <c r="F106" s="63"/>
      <c r="J106" s="63"/>
      <c r="L106" s="63"/>
    </row>
    <row r="107" spans="5:12" ht="18.75">
      <c r="E107" s="76"/>
      <c r="F107" s="63"/>
      <c r="J107" s="63"/>
      <c r="L107" s="63"/>
    </row>
    <row r="108" spans="5:12" ht="18.75">
      <c r="E108" s="76"/>
      <c r="F108" s="63"/>
      <c r="J108" s="63"/>
      <c r="L108" s="63"/>
    </row>
    <row r="109" spans="5:12" ht="18.75">
      <c r="E109" s="76"/>
      <c r="F109" s="63"/>
      <c r="J109" s="63"/>
      <c r="L109" s="63"/>
    </row>
    <row r="110" spans="5:12" ht="18.75">
      <c r="E110" s="76"/>
      <c r="F110" s="63"/>
      <c r="J110" s="63"/>
      <c r="L110" s="63"/>
    </row>
    <row r="111" spans="5:12" ht="18.75">
      <c r="E111" s="76"/>
      <c r="F111" s="63"/>
      <c r="J111" s="63"/>
      <c r="L111" s="63"/>
    </row>
  </sheetData>
  <sheetProtection/>
  <mergeCells count="29">
    <mergeCell ref="L70:Q70"/>
    <mergeCell ref="B77:D77"/>
    <mergeCell ref="A44:D44"/>
    <mergeCell ref="R44:S44"/>
    <mergeCell ref="B49:D49"/>
    <mergeCell ref="B58:D58"/>
    <mergeCell ref="S66:S68"/>
    <mergeCell ref="A69:D75"/>
    <mergeCell ref="E69:K69"/>
    <mergeCell ref="L69:Q69"/>
    <mergeCell ref="R69:S75"/>
    <mergeCell ref="E70:K70"/>
    <mergeCell ref="A12:D12"/>
    <mergeCell ref="R12:S12"/>
    <mergeCell ref="B18:D18"/>
    <mergeCell ref="S34:S36"/>
    <mergeCell ref="A37:D43"/>
    <mergeCell ref="E37:K37"/>
    <mergeCell ref="L37:Q37"/>
    <mergeCell ref="R37:S43"/>
    <mergeCell ref="E38:K38"/>
    <mergeCell ref="L38:Q38"/>
    <mergeCell ref="S2:S4"/>
    <mergeCell ref="A5:D11"/>
    <mergeCell ref="E5:K5"/>
    <mergeCell ref="L5:Q5"/>
    <mergeCell ref="R5:S11"/>
    <mergeCell ref="E6:K6"/>
    <mergeCell ref="L6:Q6"/>
  </mergeCells>
  <printOptions/>
  <pageMargins left="0.27" right="0.1968503937007874" top="0.6692913385826772" bottom="0.5905511811023623" header="0.5118110236220472" footer="0.5118110236220472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2017-08-15T08:27:00Z</cp:lastPrinted>
  <dcterms:created xsi:type="dcterms:W3CDTF">2017-08-15T08:26:43Z</dcterms:created>
  <dcterms:modified xsi:type="dcterms:W3CDTF">2017-08-15T08:27:17Z</dcterms:modified>
  <cp:category/>
  <cp:version/>
  <cp:contentType/>
  <cp:contentStatus/>
</cp:coreProperties>
</file>