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A3758D36-B836-4B78-92F8-FF617AFB2010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D29" i="1"/>
  <c r="C29" i="1"/>
  <c r="C30" i="1"/>
  <c r="B29" i="1"/>
  <c r="B27" i="1"/>
  <c r="B10" i="1"/>
  <c r="B26" i="1" s="1"/>
  <c r="C10" i="1"/>
  <c r="C26" i="1" s="1"/>
  <c r="D10" i="1"/>
  <c r="B14" i="1"/>
  <c r="B30" i="1" s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D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<sst xmlns="http://schemas.openxmlformats.org/spreadsheetml/2006/main" count="51" uniqueCount="25">
  <si>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</si>
  <si>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</si>
  <si>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</si>
  <si>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</si>
  <si>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</si>
  <si>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</si>
  <si>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</si>
  <si>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</si>
  <si>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</si>
  <si>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</si>
  <si>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</si>
  <si>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</si>
  <si>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</si>
  <si>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</si>
  <si>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</si>
  <si>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</si>
  <si>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</si>
  <si>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</si>
  <si>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</si>
  <si>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</si>
  <si>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</si>
  <si>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</si>
  <si>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</si>
  <si>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</si>
  <si>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เดือนพฤษภาคม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</si>
</sst>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9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4" fillId="0" borderId="1" xfId="1" quotePrefix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topLeftCell="A17" zoomScaleNormal="100" zoomScaleSheetLayoutView="100" workbookViewId="0">
      <selection activeCell="D22" sqref="D22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2" t="s">
        <v>23</v>
      </c>
      <c r="B1" s="32"/>
      <c r="C1" s="32"/>
      <c r="D1" s="32"/>
      <c r="E1" s="32"/>
      <c r="F1" s="32"/>
      <c r="G1" s="28"/>
      <c r="H1" s="28"/>
      <c r="I1" s="28"/>
      <c r="J1" s="28"/>
    </row>
    <row r="2" spans="1:10" ht="8.25" customHeight="1" x14ac:dyDescent="0.7"/>
    <row r="3" spans="1:10" s="23" customFormat="1" ht="26.25" customHeight="1" x14ac:dyDescent="0.6">
      <c r="A3" s="27" t="s">
        <v>22</v>
      </c>
      <c r="B3" s="26" t="s">
        <v>21</v>
      </c>
      <c r="C3" s="26" t="s">
        <v>20</v>
      </c>
      <c r="D3" s="26" t="s">
        <v>19</v>
      </c>
      <c r="E3" s="24"/>
      <c r="F3" s="24"/>
      <c r="G3" s="24"/>
      <c r="H3" s="24"/>
      <c r="I3" s="24"/>
      <c r="J3" s="24"/>
    </row>
    <row r="4" spans="1:10" s="23" customFormat="1" ht="21" x14ac:dyDescent="0.6">
      <c r="A4" s="25"/>
      <c r="B4" s="31" t="s">
        <v>18</v>
      </c>
      <c r="C4" s="31"/>
      <c r="D4" s="31"/>
      <c r="E4" s="24"/>
      <c r="F4" s="24"/>
      <c r="G4" s="24"/>
      <c r="H4" s="24"/>
      <c r="I4" s="24"/>
      <c r="J4" s="24"/>
    </row>
    <row r="5" spans="1:10" s="9" customFormat="1" ht="21" x14ac:dyDescent="0.6">
      <c r="A5" s="20" t="s">
        <v>16</v>
      </c>
      <c r="B5" s="29">
        <v>441197</v>
      </c>
      <c r="C5" s="29">
        <v>209369</v>
      </c>
      <c r="D5" s="29">
        <v>231828</v>
      </c>
      <c r="E5" s="21"/>
      <c r="F5" s="21"/>
      <c r="G5" s="21"/>
      <c r="H5" s="11"/>
      <c r="I5" s="11"/>
      <c r="J5" s="11"/>
    </row>
    <row r="6" spans="1:10" s="9" customFormat="1" ht="21" x14ac:dyDescent="0.6">
      <c r="A6" s="19" t="s">
        <v>15</v>
      </c>
      <c r="B6" s="30">
        <v>27529.45</v>
      </c>
      <c r="C6" s="30">
        <v>6541.31</v>
      </c>
      <c r="D6" s="30">
        <v>20988.14</v>
      </c>
      <c r="E6" s="21"/>
      <c r="F6" s="11"/>
      <c r="G6" s="11"/>
      <c r="H6" s="11"/>
      <c r="I6" s="11"/>
      <c r="J6" s="11"/>
    </row>
    <row r="7" spans="1:10" s="9" customFormat="1" ht="21" x14ac:dyDescent="0.6">
      <c r="A7" s="19" t="s">
        <v>14</v>
      </c>
      <c r="B7" s="30">
        <v>158397.28</v>
      </c>
      <c r="C7" s="30">
        <v>69574.080000000002</v>
      </c>
      <c r="D7" s="30">
        <v>88823.2</v>
      </c>
      <c r="E7" s="21"/>
      <c r="F7" s="11"/>
      <c r="G7" s="11"/>
      <c r="H7" s="11"/>
      <c r="I7" s="11"/>
      <c r="J7" s="11"/>
    </row>
    <row r="8" spans="1:10" s="9" customFormat="1" ht="21" x14ac:dyDescent="0.6">
      <c r="A8" s="15" t="s">
        <v>13</v>
      </c>
      <c r="B8" s="30">
        <v>74359.740000000005</v>
      </c>
      <c r="C8" s="30">
        <v>41120.339999999997</v>
      </c>
      <c r="D8" s="30">
        <v>33239.4</v>
      </c>
      <c r="E8" s="21"/>
      <c r="F8" s="11"/>
      <c r="G8" s="11"/>
      <c r="H8" s="11"/>
      <c r="I8" s="11"/>
      <c r="J8" s="11"/>
    </row>
    <row r="9" spans="1:10" s="9" customFormat="1" ht="21" x14ac:dyDescent="0.6">
      <c r="A9" s="15" t="s">
        <v>12</v>
      </c>
      <c r="B9" s="30">
        <v>74941.67</v>
      </c>
      <c r="C9" s="30">
        <v>37183.61</v>
      </c>
      <c r="D9" s="30">
        <v>37758.050000000003</v>
      </c>
      <c r="E9" s="21"/>
      <c r="F9" s="11"/>
      <c r="G9" s="11"/>
      <c r="H9" s="11"/>
      <c r="I9" s="11"/>
      <c r="J9" s="11"/>
    </row>
    <row r="10" spans="1:10" s="5" customFormat="1" ht="21" x14ac:dyDescent="0.6">
      <c r="A10" s="18" t="s">
        <v>11</v>
      </c>
      <c r="B10" s="22">
        <f>SUM(B11:B13)</f>
        <v>52522.219999999994</v>
      </c>
      <c r="C10" s="22">
        <f>SUM(C11:C13)</f>
        <v>27901.86</v>
      </c>
      <c r="D10" s="22">
        <f>SUM(D11:D13)</f>
        <v>24620.37</v>
      </c>
      <c r="E10" s="21"/>
      <c r="F10" s="6"/>
      <c r="G10" s="6"/>
      <c r="H10" s="6"/>
      <c r="I10" s="6"/>
      <c r="J10" s="6"/>
    </row>
    <row r="11" spans="1:10" s="5" customFormat="1" ht="21" x14ac:dyDescent="0.6">
      <c r="A11" s="15" t="s">
        <v>10</v>
      </c>
      <c r="B11" s="30">
        <v>40488.449999999997</v>
      </c>
      <c r="C11" s="30">
        <v>20494.98</v>
      </c>
      <c r="D11" s="30">
        <v>19993.47</v>
      </c>
      <c r="E11" s="21"/>
      <c r="F11" s="6"/>
      <c r="G11" s="6"/>
      <c r="H11" s="6"/>
      <c r="I11" s="6"/>
      <c r="J11" s="6"/>
    </row>
    <row r="12" spans="1:10" s="5" customFormat="1" ht="21" x14ac:dyDescent="0.6">
      <c r="A12" s="15" t="s">
        <v>9</v>
      </c>
      <c r="B12" s="30">
        <v>11637</v>
      </c>
      <c r="C12" s="30">
        <v>7267.98</v>
      </c>
      <c r="D12" s="30">
        <v>4369.03</v>
      </c>
      <c r="E12" s="21"/>
      <c r="F12" s="6"/>
      <c r="G12" s="6"/>
      <c r="H12" s="6"/>
      <c r="I12" s="6"/>
      <c r="J12" s="6"/>
    </row>
    <row r="13" spans="1:10" s="5" customFormat="1" ht="21" x14ac:dyDescent="0.6">
      <c r="A13" s="16" t="s">
        <v>8</v>
      </c>
      <c r="B13" s="30">
        <v>396.77</v>
      </c>
      <c r="C13" s="30">
        <v>138.9</v>
      </c>
      <c r="D13" s="30">
        <v>257.87</v>
      </c>
      <c r="E13" s="21"/>
      <c r="F13" s="6"/>
      <c r="G13" s="6"/>
      <c r="H13" s="6"/>
      <c r="I13" s="6"/>
      <c r="J13" s="6"/>
    </row>
    <row r="14" spans="1:10" s="5" customFormat="1" ht="21" x14ac:dyDescent="0.6">
      <c r="A14" s="18" t="s">
        <v>7</v>
      </c>
      <c r="B14" s="22">
        <f>B15+B16+B17</f>
        <v>53446.63</v>
      </c>
      <c r="C14" s="22">
        <f>SUM(C15:C17)</f>
        <v>27047.8</v>
      </c>
      <c r="D14" s="22">
        <f>SUM(D15:D17)</f>
        <v>26398.829999999998</v>
      </c>
      <c r="E14" s="21"/>
      <c r="F14" s="6"/>
      <c r="G14" s="6"/>
      <c r="H14" s="6"/>
      <c r="I14" s="6"/>
      <c r="J14" s="6"/>
    </row>
    <row r="15" spans="1:10" s="9" customFormat="1" ht="21" x14ac:dyDescent="0.6">
      <c r="A15" s="16" t="s">
        <v>6</v>
      </c>
      <c r="B15" s="30">
        <v>29145.23</v>
      </c>
      <c r="C15" s="30">
        <v>15361.3</v>
      </c>
      <c r="D15" s="30">
        <v>13783.93</v>
      </c>
      <c r="E15" s="21"/>
      <c r="F15" s="11"/>
      <c r="G15" s="11"/>
      <c r="H15" s="11"/>
      <c r="I15" s="11"/>
      <c r="J15" s="11"/>
    </row>
    <row r="16" spans="1:10" s="9" customFormat="1" ht="21" x14ac:dyDescent="0.6">
      <c r="A16" s="16" t="s">
        <v>5</v>
      </c>
      <c r="B16" s="30">
        <v>14576.9</v>
      </c>
      <c r="C16" s="30">
        <v>8396.7999999999993</v>
      </c>
      <c r="D16" s="30">
        <v>6180.1</v>
      </c>
      <c r="E16" s="21"/>
      <c r="F16" s="11"/>
      <c r="G16" s="11"/>
      <c r="H16" s="11"/>
      <c r="I16" s="11"/>
      <c r="J16" s="11"/>
    </row>
    <row r="17" spans="1:10" s="9" customFormat="1" ht="21" x14ac:dyDescent="0.6">
      <c r="A17" s="16" t="s">
        <v>4</v>
      </c>
      <c r="B17" s="30">
        <v>9724.5</v>
      </c>
      <c r="C17" s="30">
        <v>3289.7</v>
      </c>
      <c r="D17" s="30">
        <v>6434.8</v>
      </c>
      <c r="E17" s="21"/>
      <c r="F17" s="11"/>
      <c r="G17" s="11"/>
      <c r="H17" s="11"/>
      <c r="I17" s="11"/>
      <c r="J17" s="11"/>
    </row>
    <row r="18" spans="1:10" s="9" customFormat="1" ht="21" x14ac:dyDescent="0.6">
      <c r="A18" s="15" t="s">
        <v>3</v>
      </c>
      <c r="B18" s="29" t="s">
        <v>1</v>
      </c>
      <c r="C18" s="30" t="s">
        <v>1</v>
      </c>
      <c r="D18" s="30" t="s">
        <v>1</v>
      </c>
      <c r="E18" s="21"/>
      <c r="F18" s="11"/>
      <c r="G18" s="11"/>
      <c r="H18" s="11"/>
      <c r="I18" s="11"/>
      <c r="J18" s="11"/>
    </row>
    <row r="19" spans="1:10" s="9" customFormat="1" ht="21" x14ac:dyDescent="0.6">
      <c r="A19" s="15" t="s">
        <v>2</v>
      </c>
      <c r="B19" s="29" t="s">
        <v>1</v>
      </c>
      <c r="C19" s="30" t="s">
        <v>1</v>
      </c>
      <c r="D19" s="30" t="s">
        <v>1</v>
      </c>
      <c r="E19" s="21"/>
      <c r="F19" s="11"/>
      <c r="G19" s="11"/>
      <c r="H19" s="11"/>
      <c r="I19" s="11"/>
      <c r="J19" s="11"/>
    </row>
    <row r="20" spans="1:10" s="5" customFormat="1" ht="21" x14ac:dyDescent="0.6">
      <c r="A20" s="19"/>
      <c r="B20" s="31" t="s">
        <v>17</v>
      </c>
      <c r="C20" s="31"/>
      <c r="D20" s="31"/>
      <c r="E20" s="6"/>
      <c r="F20" s="6"/>
      <c r="G20" s="6"/>
      <c r="H20" s="6"/>
      <c r="I20" s="6"/>
      <c r="J20" s="6"/>
    </row>
    <row r="21" spans="1:10" s="5" customFormat="1" ht="21" x14ac:dyDescent="0.6">
      <c r="A21" s="20" t="s">
        <v>16</v>
      </c>
      <c r="B21" s="17">
        <f>SUM(B22:B26,B30)</f>
        <v>99.999997733438803</v>
      </c>
      <c r="C21" s="17">
        <f>SUM(C22:C26,C30)</f>
        <v>100</v>
      </c>
      <c r="D21" s="17">
        <f>SUM(D22:D26,D30)</f>
        <v>99.999995686457211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19" t="s">
        <v>15</v>
      </c>
      <c r="B22" s="7">
        <f>B6/$B$5*100</f>
        <v>6.2397183117745589</v>
      </c>
      <c r="C22" s="7">
        <f t="shared" ref="C22:C30" si="0">C6/$C$5*100</f>
        <v>3.1242972932955695</v>
      </c>
      <c r="D22" s="7">
        <f t="shared" ref="D22:D29" si="1">D6/$D$5*100</f>
        <v>9.0533240160808859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19" t="s">
        <v>14</v>
      </c>
      <c r="B23" s="7">
        <f>B7/$B$5*100</f>
        <v>35.901712840295829</v>
      </c>
      <c r="C23" s="7">
        <f t="shared" si="0"/>
        <v>33.2303636163902</v>
      </c>
      <c r="D23" s="7">
        <f t="shared" si="1"/>
        <v>38.314267474161881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5" t="s">
        <v>13</v>
      </c>
      <c r="B24" s="7">
        <f>B8/$B$5*100</f>
        <v>16.854090123006277</v>
      </c>
      <c r="C24" s="7">
        <f t="shared" si="0"/>
        <v>19.640128194718415</v>
      </c>
      <c r="D24" s="7">
        <f t="shared" si="1"/>
        <v>14.337957451213832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5" t="s">
        <v>12</v>
      </c>
      <c r="B25" s="7">
        <f>B9/$B$5*100</f>
        <v>16.985988118686208</v>
      </c>
      <c r="C25" s="7">
        <f t="shared" si="0"/>
        <v>17.759845058246444</v>
      </c>
      <c r="D25" s="7">
        <f t="shared" si="1"/>
        <v>16.287096468071159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8" t="s">
        <v>11</v>
      </c>
      <c r="B26" s="17">
        <f>B10/$B$5*100</f>
        <v>11.904482578077365</v>
      </c>
      <c r="C26" s="17">
        <f t="shared" si="0"/>
        <v>13.326643390377754</v>
      </c>
      <c r="D26" s="17">
        <f t="shared" si="1"/>
        <v>10.620101972151767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5" t="s">
        <v>10</v>
      </c>
      <c r="B27" s="7">
        <f>B11/$B$5*100</f>
        <v>9.1769549656955949</v>
      </c>
      <c r="C27" s="7">
        <f t="shared" si="0"/>
        <v>9.7889276827037435</v>
      </c>
      <c r="D27" s="7">
        <f t="shared" si="1"/>
        <v>8.6242688544955737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5" t="s">
        <v>9</v>
      </c>
      <c r="B28" s="7">
        <f>B12/$B$5*100</f>
        <v>2.637597263807324</v>
      </c>
      <c r="C28" s="7">
        <f t="shared" si="0"/>
        <v>3.4713735080169457</v>
      </c>
      <c r="D28" s="7">
        <f t="shared" si="1"/>
        <v>1.8845997894991111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6" t="s">
        <v>8</v>
      </c>
      <c r="B29" s="7">
        <f>B13/$B$5*100</f>
        <v>8.9930348574446331E-2</v>
      </c>
      <c r="C29" s="7">
        <f>C13/$C$5*100</f>
        <v>6.634219965706481E-2</v>
      </c>
      <c r="D29" s="7">
        <f t="shared" si="1"/>
        <v>0.11123332815708196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8" t="s">
        <v>7</v>
      </c>
      <c r="B30" s="17">
        <f>B14/$B$5*100</f>
        <v>12.114005761598559</v>
      </c>
      <c r="C30" s="17">
        <f t="shared" si="0"/>
        <v>12.918722446971614</v>
      </c>
      <c r="D30" s="17">
        <f>D14/$D$5*100</f>
        <v>11.38724830477768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6" t="s">
        <v>6</v>
      </c>
      <c r="B31" s="7">
        <f>B15/$B$5*100</f>
        <v>6.6059447367049193</v>
      </c>
      <c r="C31" s="7">
        <f>C15/$C$5*100</f>
        <v>7.336950551418786</v>
      </c>
      <c r="D31" s="7">
        <f>D15/$D$5*100</f>
        <v>5.9457571993029319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6" t="s">
        <v>5</v>
      </c>
      <c r="B32" s="7">
        <f>B16/$B$5*100</f>
        <v>3.3039435898249536</v>
      </c>
      <c r="C32" s="7">
        <f>C16/$C$5*100</f>
        <v>4.0105268688296736</v>
      </c>
      <c r="D32" s="7">
        <f>D16/$D$5*100</f>
        <v>2.6658125851924708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6" t="s">
        <v>4</v>
      </c>
      <c r="B33" s="7">
        <f>B17/$B$5*100</f>
        <v>2.2041174350686883</v>
      </c>
      <c r="C33" s="7">
        <f>C17/$C$5*100</f>
        <v>1.5712450267231539</v>
      </c>
      <c r="D33" s="7">
        <f>D17/$D$5*100</f>
        <v>2.7756785202822782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5" t="s">
        <v>3</v>
      </c>
      <c r="B34" s="7" t="s">
        <v>1</v>
      </c>
      <c r="C34" s="7" t="s">
        <v>1</v>
      </c>
      <c r="D34" s="7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4" t="s">
        <v>2</v>
      </c>
      <c r="B35" s="33" t="s">
        <v>1</v>
      </c>
      <c r="C35" s="13" t="s">
        <v>1</v>
      </c>
      <c r="D35" s="34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24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2021-01-25T03:17:02Z</dcterms:modified>
</cp:coreProperties>
</file>