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15570" windowHeight="11760" tabRatio="798"/>
  </bookViews>
  <sheets>
    <sheet name="T-1.2  กรม " sheetId="18" r:id="rId1"/>
  </sheets>
  <definedNames>
    <definedName name="_xlnm.Print_Area" localSheetId="0">'T-1.2  กรม '!$A$1:$T$84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4" i="18"/>
  <c r="O85" s="1"/>
  <c r="P84"/>
  <c r="P85" s="1"/>
  <c r="N84"/>
  <c r="N85" s="1"/>
  <c r="P71"/>
  <c r="O71"/>
  <c r="N71"/>
  <c r="O49"/>
  <c r="P49"/>
  <c r="N49"/>
  <c r="N75"/>
  <c r="O75"/>
  <c r="P75"/>
  <c r="N65"/>
  <c r="O65"/>
  <c r="P65"/>
  <c r="N53"/>
  <c r="O53"/>
  <c r="P53"/>
  <c r="N43"/>
  <c r="O43"/>
  <c r="P43"/>
  <c r="N36"/>
  <c r="O36"/>
  <c r="P36"/>
  <c r="N21"/>
  <c r="O21"/>
  <c r="P21"/>
  <c r="P82" s="1"/>
  <c r="N11"/>
  <c r="N82" s="1"/>
  <c r="O11"/>
  <c r="O82" s="1"/>
  <c r="P11"/>
  <c r="M75"/>
  <c r="L75"/>
  <c r="K75"/>
  <c r="M65"/>
  <c r="L65"/>
  <c r="K65"/>
  <c r="M53"/>
  <c r="L53"/>
  <c r="K53"/>
  <c r="M43"/>
  <c r="L43"/>
  <c r="K43"/>
  <c r="M36"/>
  <c r="L36"/>
  <c r="K36"/>
  <c r="M21"/>
  <c r="L21"/>
  <c r="K21"/>
  <c r="M11"/>
  <c r="L11"/>
  <c r="K11"/>
  <c r="O83" l="1"/>
  <c r="O81"/>
  <c r="O86" s="1"/>
  <c r="N83"/>
  <c r="N81"/>
  <c r="N86" s="1"/>
  <c r="P83"/>
  <c r="P81"/>
  <c r="P86" s="1"/>
</calcChain>
</file>

<file path=xl/sharedStrings.xml><?xml version="1.0" encoding="utf-8"?>
<sst xmlns="http://schemas.openxmlformats.org/spreadsheetml/2006/main" count="224" uniqueCount="106">
  <si>
    <t>ตาราง</t>
  </si>
  <si>
    <t>รวม</t>
  </si>
  <si>
    <t>ชาย</t>
  </si>
  <si>
    <t>หญิง</t>
  </si>
  <si>
    <t>ในเขตเทศบาล</t>
  </si>
  <si>
    <t>นอกเขตเทศบาล</t>
  </si>
  <si>
    <t>Total</t>
  </si>
  <si>
    <t>Male</t>
  </si>
  <si>
    <t>Female</t>
  </si>
  <si>
    <t>Municipal area</t>
  </si>
  <si>
    <t>Non-municipal area</t>
  </si>
  <si>
    <t>รวมยอด</t>
  </si>
  <si>
    <t xml:space="preserve">        ที่มา:  กรมการปกครอง  กระทรวงมหาดไทย</t>
  </si>
  <si>
    <t>Source:   Department of Provinical Administration,  Ministry of Interior</t>
  </si>
  <si>
    <t>Table</t>
  </si>
  <si>
    <t xml:space="preserve">              อำเภอ และ              เขตการปกครอง</t>
  </si>
  <si>
    <t>District and Administration Zone</t>
  </si>
  <si>
    <t>อำเภอขลุง</t>
  </si>
  <si>
    <t>อำเภอท่าใหม่</t>
  </si>
  <si>
    <t>อำเภอโป่งน้ำร้อน</t>
  </si>
  <si>
    <t>อำเภอมะขาม</t>
  </si>
  <si>
    <t>อำเภอแหลมสิงห์</t>
  </si>
  <si>
    <t>อำเภอสอยดาว</t>
  </si>
  <si>
    <t>อำเภอแก่งหางแมว</t>
  </si>
  <si>
    <t>อำเภอนายายอาม</t>
  </si>
  <si>
    <t>อำเภอเขาคิชฌกูฏ</t>
  </si>
  <si>
    <t>Khlung District</t>
  </si>
  <si>
    <t>Tha Mai District</t>
  </si>
  <si>
    <t>Pong Nam Ron District</t>
  </si>
  <si>
    <t>Makham District</t>
  </si>
  <si>
    <t>Laem Sing District</t>
  </si>
  <si>
    <t>Soi Dao District</t>
  </si>
  <si>
    <t>Na Yai Am District</t>
  </si>
  <si>
    <t>2558 (2015)</t>
  </si>
  <si>
    <t>2559 (2016)</t>
  </si>
  <si>
    <t>อำเภอเมือง</t>
  </si>
  <si>
    <t xml:space="preserve"> Mueang district</t>
  </si>
  <si>
    <t xml:space="preserve">  Municipal area</t>
  </si>
  <si>
    <t xml:space="preserve">   เทศบาลเมืองจันทบุรี</t>
  </si>
  <si>
    <t>Chanthaburi Town Municipality</t>
  </si>
  <si>
    <t xml:space="preserve">   เทศบาลเมืองจันทนิมิต</t>
  </si>
  <si>
    <t>Chanthanimit Town Municipality</t>
  </si>
  <si>
    <t xml:space="preserve">   เทศบาลเมืองท่าช้าง</t>
  </si>
  <si>
    <t>Tha Chang Town Municipality</t>
  </si>
  <si>
    <t xml:space="preserve">   เทศบาลตำบลบางกะจะ</t>
  </si>
  <si>
    <t>Bang Kacha Subdistrict Municipality</t>
  </si>
  <si>
    <t xml:space="preserve">   เทศบาลตำบลพลับพลานารายณ์</t>
  </si>
  <si>
    <t>Phlapphla Narai Subdistrict Municipality</t>
  </si>
  <si>
    <t xml:space="preserve">   เทศบาลตำบลหนองบัว</t>
  </si>
  <si>
    <t>Nong Bua Subdistrict Municipality</t>
  </si>
  <si>
    <t xml:space="preserve">   เทศบาลตำบลเกาะขวาง</t>
  </si>
  <si>
    <t>Ko Khwang Subdistrict Municipality</t>
  </si>
  <si>
    <t xml:space="preserve">  Non-municipal area</t>
  </si>
  <si>
    <t xml:space="preserve">   เทศบาลเมืองขลุง</t>
  </si>
  <si>
    <t>Khlung Town Municipality</t>
  </si>
  <si>
    <t xml:space="preserve">   เทศบาลตำบลบ่อเวฬุ</t>
  </si>
  <si>
    <t>Borwen Subdistrict Municipality</t>
  </si>
  <si>
    <t xml:space="preserve">   เทศบาลตำบลบ่อ</t>
  </si>
  <si>
    <t>Bo Subdistrict Municipality</t>
  </si>
  <si>
    <t xml:space="preserve">   เทศบาลตำบลเกวียนหัก</t>
  </si>
  <si>
    <t>Kwian Hak Subdistrict Municipality</t>
  </si>
  <si>
    <t xml:space="preserve">   เทศบาลตำบลตกพรม</t>
  </si>
  <si>
    <t>Tok Phrom Subdistrict Municipality</t>
  </si>
  <si>
    <t xml:space="preserve">      เทศบาลเมืองท่าใหม่</t>
  </si>
  <si>
    <t>Tha Mai Town Municipality</t>
  </si>
  <si>
    <t xml:space="preserve">      เทศบาลตำบลเนินสูง</t>
  </si>
  <si>
    <t>Noen Sung Subdistrict Municipality</t>
  </si>
  <si>
    <t xml:space="preserve">      เทศบาลตำบลหนองคล้า</t>
  </si>
  <si>
    <t>Nong Khla Subdistrict Municipality</t>
  </si>
  <si>
    <t xml:space="preserve">      เทศบาลตำบลเขาบายศรี</t>
  </si>
  <si>
    <t>Khao Bai Si Subdistrict Municipality</t>
  </si>
  <si>
    <t xml:space="preserve">      เทศบาลตำบลโป่งน้ำร้อน</t>
  </si>
  <si>
    <t>Pong Nam Ron Subdistrict Municipality</t>
  </si>
  <si>
    <t xml:space="preserve">      เทศบาลตำบลหนองตาคง</t>
  </si>
  <si>
    <t>Nong Takong Subdistrict Municipality</t>
  </si>
  <si>
    <t xml:space="preserve">      เทศบาลตำบลคลองใหญ่</t>
  </si>
  <si>
    <t>Khlong Yai Subdistrict Municipality</t>
  </si>
  <si>
    <t xml:space="preserve">   นอกเขตเทศบาล</t>
  </si>
  <si>
    <t xml:space="preserve">      เทศบาลตำบลมะขาม</t>
  </si>
  <si>
    <t>Makham Subdistrict Municipality</t>
  </si>
  <si>
    <t xml:space="preserve">      เทศบาลตำบลปากน้ำแหลมสิงห์</t>
  </si>
  <si>
    <t>Pak Nam Laem Sing Subdistrict Municipality</t>
  </si>
  <si>
    <t xml:space="preserve">      เทศบาลตำบลพลิ้ว</t>
  </si>
  <si>
    <t>Phliu Subdistrict Municipality</t>
  </si>
  <si>
    <t xml:space="preserve">      เทศบาลตำบลทรายขาว</t>
  </si>
  <si>
    <t>Sai Khao Subdistrict Municipality</t>
  </si>
  <si>
    <t xml:space="preserve">      เทศบาลตำบลทับช้าง</t>
  </si>
  <si>
    <t>Thap Chang Subdistrict Municipality</t>
  </si>
  <si>
    <t>Kaeng Hang Maeo District</t>
  </si>
  <si>
    <t xml:space="preserve">      เทศบาลตำบลนายายอาม</t>
  </si>
  <si>
    <t>Na Yai Am Subdistrict Municipality</t>
  </si>
  <si>
    <t>Khao Khitchakut District</t>
  </si>
  <si>
    <t xml:space="preserve">      เทศบาลตำบลพลวง</t>
  </si>
  <si>
    <t>Phluang Subdistrict Municipality</t>
  </si>
  <si>
    <t xml:space="preserve">      เทศบาลตำบลตะเคียนทอง</t>
  </si>
  <si>
    <t>Takhian Thong Subdistrict Municipality</t>
  </si>
  <si>
    <t xml:space="preserve">      เทศบาลตำบลชากไทย</t>
  </si>
  <si>
    <t>Chark Thai Subdistrict Municipality</t>
  </si>
  <si>
    <t>2560 (2017)</t>
  </si>
  <si>
    <t>ประชากรจากการทะเบียน จำแนกตามเพศ เขตการปกครอง เป็นรายอำเภอ พ.ศ. 2558 - 2560 (ต่อ)</t>
  </si>
  <si>
    <t>ประชากรจากการทะเบียน จำแนกตามเพศ เขตการปกครอง เป็นรายอำเภอ พ.ศ. 2559 - 2561</t>
  </si>
  <si>
    <t>Population from Registration Record by Sex, Administration Zone and District: 2016 - 2018</t>
  </si>
  <si>
    <t>2561 (2018)</t>
  </si>
  <si>
    <t>845</t>
  </si>
  <si>
    <t>938</t>
  </si>
  <si>
    <t>Population from Registration Record by Sex, Administration Zone and District: 2016 - 2018 (Cont.)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</si>
</sst>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6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3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4" fillId="0" borderId="0" xfId="2" applyFont="1" applyAlignment="1">
      <alignment horizontal="left" vertical="center"/>
    </xf>
    <xf numFmtId="0" fontId="4" fillId="0" borderId="3" xfId="2" applyFont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5" xfId="2" applyFont="1" applyBorder="1" applyAlignment="1">
      <alignment horizontal="center" vertical="center"/>
    </xf>
    <xf numFmtId="0" fontId="3" fillId="0" borderId="10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0" fontId="4" fillId="0" borderId="4" xfId="2" applyFont="1" applyBorder="1" applyAlignment="1">
      <alignment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64" fontId="3" fillId="0" borderId="8" xfId="1" applyNumberFormat="1" applyFont="1" applyBorder="1" applyAlignment="1">
      <alignment vertical="center"/>
    </xf>
    <xf numFmtId="164" fontId="3" fillId="0" borderId="0" xfId="2" applyNumberFormat="1" applyFont="1" applyAlignment="1">
      <alignment vertical="center"/>
    </xf>
    <xf numFmtId="164" fontId="3" fillId="0" borderId="3" xfId="1" applyNumberFormat="1" applyFont="1" applyBorder="1" applyAlignment="1">
      <alignment vertical="center"/>
    </xf>
    <xf numFmtId="164" fontId="3" fillId="0" borderId="2" xfId="1" applyNumberFormat="1" applyFont="1" applyBorder="1" applyAlignment="1">
      <alignment vertical="center"/>
    </xf>
    <xf numFmtId="164" fontId="4" fillId="0" borderId="3" xfId="1" applyNumberFormat="1" applyFont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3" fillId="0" borderId="1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0" borderId="6" xfId="1" applyNumberFormat="1" applyFont="1" applyBorder="1" applyAlignment="1">
      <alignment vertical="center"/>
    </xf>
    <xf numFmtId="164" fontId="4" fillId="0" borderId="5" xfId="1" applyNumberFormat="1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right" vertical="center"/>
    </xf>
    <xf numFmtId="164" fontId="4" fillId="0" borderId="3" xfId="1" applyNumberFormat="1" applyFont="1" applyBorder="1" applyAlignment="1">
      <alignment horizontal="right" vertical="center"/>
    </xf>
    <xf numFmtId="164" fontId="5" fillId="0" borderId="0" xfId="1" applyNumberFormat="1" applyFont="1" applyBorder="1" applyAlignment="1">
      <alignment vertical="center"/>
    </xf>
    <xf numFmtId="164" fontId="5" fillId="0" borderId="0" xfId="2" applyNumberFormat="1" applyFont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164" fontId="3" fillId="0" borderId="0" xfId="1" applyNumberFormat="1" applyFont="1" applyBorder="1" applyAlignment="1">
      <alignment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</xdr:colOff>
      <xdr:row>0</xdr:row>
      <xdr:rowOff>0</xdr:rowOff>
    </xdr:from>
    <xdr:to>
      <xdr:col>19</xdr:col>
      <xdr:colOff>205707</xdr:colOff>
      <xdr:row>2</xdr:row>
      <xdr:rowOff>46566</xdr:rowOff>
    </xdr:to>
    <xdr:grpSp>
      <xdr:nvGrpSpPr>
        <xdr:cNvPr id="17" name="Group 9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GrpSpPr/>
      </xdr:nvGrpSpPr>
      <xdr:grpSpPr>
        <a:xfrm>
          <a:off x="9542145" y="0"/>
          <a:ext cx="379062" cy="579966"/>
          <a:chOff x="9952052" y="1885951"/>
          <a:chExt cx="433387" cy="521804"/>
        </a:xfrm>
      </xdr:grpSpPr>
      <xdr:sp macro="" textlink="">
        <xdr:nvSpPr>
          <xdr:cNvPr id="18" name="Chevron 13">
            <a:extLst>
              <a:ext uri="{FF2B5EF4-FFF2-40B4-BE49-F238E27FC236}">
                <a16:creationId xmlns:a16="http://schemas.microsoft.com/office/drawing/2014/main" xmlns="" id="{00000000-0008-0000-0100-000012000000}"/>
              </a:ext>
            </a:extLst>
          </xdr:cNvPr>
          <xdr:cNvSpPr/>
        </xdr:nvSpPr>
        <xdr:spPr bwMode="auto">
          <a:xfrm rot="5400000">
            <a:off x="9949898" y="1975403"/>
            <a:ext cx="521804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xmlns="" id="{00000000-0008-0000-0100-000013000000}"/>
              </a:ext>
            </a:extLst>
          </xdr:cNvPr>
          <xdr:cNvSpPr txBox="1"/>
        </xdr:nvSpPr>
        <xdr:spPr>
          <a:xfrm rot="5400000">
            <a:off x="9987771" y="1998248"/>
            <a:ext cx="361949" cy="433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 6</a:t>
            </a:r>
            <a:endParaRPr lang="th-TH" sz="1100"/>
          </a:p>
        </xdr:txBody>
      </xdr:sp>
    </xdr:grpSp>
    <xdr:clientData/>
  </xdr:twoCellAnchor>
  <xdr:twoCellAnchor>
    <xdr:from>
      <xdr:col>18</xdr:col>
      <xdr:colOff>7620</xdr:colOff>
      <xdr:row>57</xdr:row>
      <xdr:rowOff>15240</xdr:rowOff>
    </xdr:from>
    <xdr:to>
      <xdr:col>19</xdr:col>
      <xdr:colOff>205707</xdr:colOff>
      <xdr:row>59</xdr:row>
      <xdr:rowOff>61806</xdr:rowOff>
    </xdr:to>
    <xdr:grpSp>
      <xdr:nvGrpSpPr>
        <xdr:cNvPr id="20" name="Group 9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GrpSpPr/>
      </xdr:nvGrpSpPr>
      <xdr:grpSpPr>
        <a:xfrm>
          <a:off x="9542145" y="12864465"/>
          <a:ext cx="379062" cy="579966"/>
          <a:chOff x="9952052" y="1885951"/>
          <a:chExt cx="433387" cy="521804"/>
        </a:xfrm>
      </xdr:grpSpPr>
      <xdr:sp macro="" textlink="">
        <xdr:nvSpPr>
          <xdr:cNvPr id="21" name="Chevron 13">
            <a:extLst>
              <a:ext uri="{FF2B5EF4-FFF2-40B4-BE49-F238E27FC236}">
                <a16:creationId xmlns:a16="http://schemas.microsoft.com/office/drawing/2014/main" xmlns="" id="{00000000-0008-0000-0100-000015000000}"/>
              </a:ext>
            </a:extLst>
          </xdr:cNvPr>
          <xdr:cNvSpPr/>
        </xdr:nvSpPr>
        <xdr:spPr bwMode="auto">
          <a:xfrm rot="5400000">
            <a:off x="9949898" y="1975403"/>
            <a:ext cx="521804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2" name="TextBox 21">
            <a:extLst>
              <a:ext uri="{FF2B5EF4-FFF2-40B4-BE49-F238E27FC236}">
                <a16:creationId xmlns:a16="http://schemas.microsoft.com/office/drawing/2014/main" xmlns="" id="{00000000-0008-0000-0100-000016000000}"/>
              </a:ext>
            </a:extLst>
          </xdr:cNvPr>
          <xdr:cNvSpPr txBox="1"/>
        </xdr:nvSpPr>
        <xdr:spPr>
          <a:xfrm rot="5400000">
            <a:off x="9987771" y="1998248"/>
            <a:ext cx="361949" cy="433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 8</a:t>
            </a:r>
            <a:endParaRPr lang="th-TH" sz="1100"/>
          </a:p>
        </xdr:txBody>
      </xdr:sp>
    </xdr:grpSp>
    <xdr:clientData/>
  </xdr:twoCellAnchor>
  <xdr:twoCellAnchor>
    <xdr:from>
      <xdr:col>18</xdr:col>
      <xdr:colOff>15240</xdr:colOff>
      <xdr:row>53</xdr:row>
      <xdr:rowOff>99060</xdr:rowOff>
    </xdr:from>
    <xdr:to>
      <xdr:col>20</xdr:col>
      <xdr:colOff>15240</xdr:colOff>
      <xdr:row>55</xdr:row>
      <xdr:rowOff>228600</xdr:rowOff>
    </xdr:to>
    <xdr:grpSp>
      <xdr:nvGrpSpPr>
        <xdr:cNvPr id="23" name="Group 12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GrpSpPr/>
      </xdr:nvGrpSpPr>
      <xdr:grpSpPr>
        <a:xfrm>
          <a:off x="9549765" y="12262485"/>
          <a:ext cx="409575" cy="586740"/>
          <a:chOff x="10270084" y="5772150"/>
          <a:chExt cx="433387" cy="600076"/>
        </a:xfrm>
      </xdr:grpSpPr>
      <xdr:sp macro="" textlink="">
        <xdr:nvSpPr>
          <xdr:cNvPr id="39" name="Chevron 13">
            <a:extLst>
              <a:ext uri="{FF2B5EF4-FFF2-40B4-BE49-F238E27FC236}">
                <a16:creationId xmlns:a16="http://schemas.microsoft.com/office/drawing/2014/main" xmlns="" id="{00000000-0008-0000-0100-000027000000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0" name="TextBox 39">
            <a:extLst>
              <a:ext uri="{FF2B5EF4-FFF2-40B4-BE49-F238E27FC236}">
                <a16:creationId xmlns:a16="http://schemas.microsoft.com/office/drawing/2014/main" xmlns="" id="{00000000-0008-0000-0100-000028000000}"/>
              </a:ext>
            </a:extLst>
          </xdr:cNvPr>
          <xdr:cNvSpPr txBox="1"/>
        </xdr:nvSpPr>
        <xdr:spPr>
          <a:xfrm rot="5400000">
            <a:off x="10324848" y="5888440"/>
            <a:ext cx="323859" cy="433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W86"/>
  <sheetViews>
    <sheetView showGridLines="0" tabSelected="1" workbookViewId="0"/>
  </sheetViews>
  <sheetFormatPr defaultRowHeight="17.25"/>
  <cols>
    <col min="1" max="1" width="1.5703125" style="9" customWidth="1"/>
    <col min="2" max="2" width="5.5703125" style="9" customWidth="1"/>
    <col min="3" max="3" width="4.5703125" style="9" customWidth="1"/>
    <col min="4" max="4" width="13.5703125" style="9" customWidth="1"/>
    <col min="5" max="7" width="9.140625" style="9" hidden="1" customWidth="1"/>
    <col min="8" max="16" width="9.140625" style="9" customWidth="1"/>
    <col min="17" max="17" width="2.7109375" style="9" customWidth="1"/>
    <col min="18" max="18" width="32.7109375" style="9" customWidth="1"/>
    <col min="19" max="19" width="2.7109375" style="9" customWidth="1"/>
    <col min="20" max="20" width="3.42578125" style="9" customWidth="1"/>
    <col min="21" max="21" width="15" style="9" customWidth="1"/>
    <col min="22" max="259" width="9.140625" style="9"/>
    <col min="260" max="260" width="1.5703125" style="9" customWidth="1"/>
    <col min="261" max="261" width="5.5703125" style="9" customWidth="1"/>
    <col min="262" max="262" width="4.5703125" style="9" customWidth="1"/>
    <col min="263" max="263" width="13.5703125" style="9" customWidth="1"/>
    <col min="264" max="272" width="9.85546875" style="9" customWidth="1"/>
    <col min="273" max="273" width="2.7109375" style="9" customWidth="1"/>
    <col min="274" max="274" width="33.85546875" style="9" customWidth="1"/>
    <col min="275" max="275" width="0.5703125" style="9" customWidth="1"/>
    <col min="276" max="276" width="3.42578125" style="9" customWidth="1"/>
    <col min="277" max="277" width="15" style="9" customWidth="1"/>
    <col min="278" max="515" width="9.140625" style="9"/>
    <col min="516" max="516" width="1.5703125" style="9" customWidth="1"/>
    <col min="517" max="517" width="5.5703125" style="9" customWidth="1"/>
    <col min="518" max="518" width="4.5703125" style="9" customWidth="1"/>
    <col min="519" max="519" width="13.5703125" style="9" customWidth="1"/>
    <col min="520" max="528" width="9.85546875" style="9" customWidth="1"/>
    <col min="529" max="529" width="2.7109375" style="9" customWidth="1"/>
    <col min="530" max="530" width="33.85546875" style="9" customWidth="1"/>
    <col min="531" max="531" width="0.5703125" style="9" customWidth="1"/>
    <col min="532" max="532" width="3.42578125" style="9" customWidth="1"/>
    <col min="533" max="533" width="15" style="9" customWidth="1"/>
    <col min="534" max="771" width="9.140625" style="9"/>
    <col min="772" max="772" width="1.5703125" style="9" customWidth="1"/>
    <col min="773" max="773" width="5.5703125" style="9" customWidth="1"/>
    <col min="774" max="774" width="4.5703125" style="9" customWidth="1"/>
    <col min="775" max="775" width="13.5703125" style="9" customWidth="1"/>
    <col min="776" max="784" width="9.85546875" style="9" customWidth="1"/>
    <col min="785" max="785" width="2.7109375" style="9" customWidth="1"/>
    <col min="786" max="786" width="33.85546875" style="9" customWidth="1"/>
    <col min="787" max="787" width="0.5703125" style="9" customWidth="1"/>
    <col min="788" max="788" width="3.42578125" style="9" customWidth="1"/>
    <col min="789" max="789" width="15" style="9" customWidth="1"/>
    <col min="790" max="1027" width="9.140625" style="9"/>
    <col min="1028" max="1028" width="1.5703125" style="9" customWidth="1"/>
    <col min="1029" max="1029" width="5.5703125" style="9" customWidth="1"/>
    <col min="1030" max="1030" width="4.5703125" style="9" customWidth="1"/>
    <col min="1031" max="1031" width="13.5703125" style="9" customWidth="1"/>
    <col min="1032" max="1040" width="9.85546875" style="9" customWidth="1"/>
    <col min="1041" max="1041" width="2.7109375" style="9" customWidth="1"/>
    <col min="1042" max="1042" width="33.85546875" style="9" customWidth="1"/>
    <col min="1043" max="1043" width="0.5703125" style="9" customWidth="1"/>
    <col min="1044" max="1044" width="3.42578125" style="9" customWidth="1"/>
    <col min="1045" max="1045" width="15" style="9" customWidth="1"/>
    <col min="1046" max="1283" width="9.140625" style="9"/>
    <col min="1284" max="1284" width="1.5703125" style="9" customWidth="1"/>
    <col min="1285" max="1285" width="5.5703125" style="9" customWidth="1"/>
    <col min="1286" max="1286" width="4.5703125" style="9" customWidth="1"/>
    <col min="1287" max="1287" width="13.5703125" style="9" customWidth="1"/>
    <col min="1288" max="1296" width="9.85546875" style="9" customWidth="1"/>
    <col min="1297" max="1297" width="2.7109375" style="9" customWidth="1"/>
    <col min="1298" max="1298" width="33.85546875" style="9" customWidth="1"/>
    <col min="1299" max="1299" width="0.5703125" style="9" customWidth="1"/>
    <col min="1300" max="1300" width="3.42578125" style="9" customWidth="1"/>
    <col min="1301" max="1301" width="15" style="9" customWidth="1"/>
    <col min="1302" max="1539" width="9.140625" style="9"/>
    <col min="1540" max="1540" width="1.5703125" style="9" customWidth="1"/>
    <col min="1541" max="1541" width="5.5703125" style="9" customWidth="1"/>
    <col min="1542" max="1542" width="4.5703125" style="9" customWidth="1"/>
    <col min="1543" max="1543" width="13.5703125" style="9" customWidth="1"/>
    <col min="1544" max="1552" width="9.85546875" style="9" customWidth="1"/>
    <col min="1553" max="1553" width="2.7109375" style="9" customWidth="1"/>
    <col min="1554" max="1554" width="33.85546875" style="9" customWidth="1"/>
    <col min="1555" max="1555" width="0.5703125" style="9" customWidth="1"/>
    <col min="1556" max="1556" width="3.42578125" style="9" customWidth="1"/>
    <col min="1557" max="1557" width="15" style="9" customWidth="1"/>
    <col min="1558" max="1795" width="9.140625" style="9"/>
    <col min="1796" max="1796" width="1.5703125" style="9" customWidth="1"/>
    <col min="1797" max="1797" width="5.5703125" style="9" customWidth="1"/>
    <col min="1798" max="1798" width="4.5703125" style="9" customWidth="1"/>
    <col min="1799" max="1799" width="13.5703125" style="9" customWidth="1"/>
    <col min="1800" max="1808" width="9.85546875" style="9" customWidth="1"/>
    <col min="1809" max="1809" width="2.7109375" style="9" customWidth="1"/>
    <col min="1810" max="1810" width="33.85546875" style="9" customWidth="1"/>
    <col min="1811" max="1811" width="0.5703125" style="9" customWidth="1"/>
    <col min="1812" max="1812" width="3.42578125" style="9" customWidth="1"/>
    <col min="1813" max="1813" width="15" style="9" customWidth="1"/>
    <col min="1814" max="2051" width="9.140625" style="9"/>
    <col min="2052" max="2052" width="1.5703125" style="9" customWidth="1"/>
    <col min="2053" max="2053" width="5.5703125" style="9" customWidth="1"/>
    <col min="2054" max="2054" width="4.5703125" style="9" customWidth="1"/>
    <col min="2055" max="2055" width="13.5703125" style="9" customWidth="1"/>
    <col min="2056" max="2064" width="9.85546875" style="9" customWidth="1"/>
    <col min="2065" max="2065" width="2.7109375" style="9" customWidth="1"/>
    <col min="2066" max="2066" width="33.85546875" style="9" customWidth="1"/>
    <col min="2067" max="2067" width="0.5703125" style="9" customWidth="1"/>
    <col min="2068" max="2068" width="3.42578125" style="9" customWidth="1"/>
    <col min="2069" max="2069" width="15" style="9" customWidth="1"/>
    <col min="2070" max="2307" width="9.140625" style="9"/>
    <col min="2308" max="2308" width="1.5703125" style="9" customWidth="1"/>
    <col min="2309" max="2309" width="5.5703125" style="9" customWidth="1"/>
    <col min="2310" max="2310" width="4.5703125" style="9" customWidth="1"/>
    <col min="2311" max="2311" width="13.5703125" style="9" customWidth="1"/>
    <col min="2312" max="2320" width="9.85546875" style="9" customWidth="1"/>
    <col min="2321" max="2321" width="2.7109375" style="9" customWidth="1"/>
    <col min="2322" max="2322" width="33.85546875" style="9" customWidth="1"/>
    <col min="2323" max="2323" width="0.5703125" style="9" customWidth="1"/>
    <col min="2324" max="2324" width="3.42578125" style="9" customWidth="1"/>
    <col min="2325" max="2325" width="15" style="9" customWidth="1"/>
    <col min="2326" max="2563" width="9.140625" style="9"/>
    <col min="2564" max="2564" width="1.5703125" style="9" customWidth="1"/>
    <col min="2565" max="2565" width="5.5703125" style="9" customWidth="1"/>
    <col min="2566" max="2566" width="4.5703125" style="9" customWidth="1"/>
    <col min="2567" max="2567" width="13.5703125" style="9" customWidth="1"/>
    <col min="2568" max="2576" width="9.85546875" style="9" customWidth="1"/>
    <col min="2577" max="2577" width="2.7109375" style="9" customWidth="1"/>
    <col min="2578" max="2578" width="33.85546875" style="9" customWidth="1"/>
    <col min="2579" max="2579" width="0.5703125" style="9" customWidth="1"/>
    <col min="2580" max="2580" width="3.42578125" style="9" customWidth="1"/>
    <col min="2581" max="2581" width="15" style="9" customWidth="1"/>
    <col min="2582" max="2819" width="9.140625" style="9"/>
    <col min="2820" max="2820" width="1.5703125" style="9" customWidth="1"/>
    <col min="2821" max="2821" width="5.5703125" style="9" customWidth="1"/>
    <col min="2822" max="2822" width="4.5703125" style="9" customWidth="1"/>
    <col min="2823" max="2823" width="13.5703125" style="9" customWidth="1"/>
    <col min="2824" max="2832" width="9.85546875" style="9" customWidth="1"/>
    <col min="2833" max="2833" width="2.7109375" style="9" customWidth="1"/>
    <col min="2834" max="2834" width="33.85546875" style="9" customWidth="1"/>
    <col min="2835" max="2835" width="0.5703125" style="9" customWidth="1"/>
    <col min="2836" max="2836" width="3.42578125" style="9" customWidth="1"/>
    <col min="2837" max="2837" width="15" style="9" customWidth="1"/>
    <col min="2838" max="3075" width="9.140625" style="9"/>
    <col min="3076" max="3076" width="1.5703125" style="9" customWidth="1"/>
    <col min="3077" max="3077" width="5.5703125" style="9" customWidth="1"/>
    <col min="3078" max="3078" width="4.5703125" style="9" customWidth="1"/>
    <col min="3079" max="3079" width="13.5703125" style="9" customWidth="1"/>
    <col min="3080" max="3088" width="9.85546875" style="9" customWidth="1"/>
    <col min="3089" max="3089" width="2.7109375" style="9" customWidth="1"/>
    <col min="3090" max="3090" width="33.85546875" style="9" customWidth="1"/>
    <col min="3091" max="3091" width="0.5703125" style="9" customWidth="1"/>
    <col min="3092" max="3092" width="3.42578125" style="9" customWidth="1"/>
    <col min="3093" max="3093" width="15" style="9" customWidth="1"/>
    <col min="3094" max="3331" width="9.140625" style="9"/>
    <col min="3332" max="3332" width="1.5703125" style="9" customWidth="1"/>
    <col min="3333" max="3333" width="5.5703125" style="9" customWidth="1"/>
    <col min="3334" max="3334" width="4.5703125" style="9" customWidth="1"/>
    <col min="3335" max="3335" width="13.5703125" style="9" customWidth="1"/>
    <col min="3336" max="3344" width="9.85546875" style="9" customWidth="1"/>
    <col min="3345" max="3345" width="2.7109375" style="9" customWidth="1"/>
    <col min="3346" max="3346" width="33.85546875" style="9" customWidth="1"/>
    <col min="3347" max="3347" width="0.5703125" style="9" customWidth="1"/>
    <col min="3348" max="3348" width="3.42578125" style="9" customWidth="1"/>
    <col min="3349" max="3349" width="15" style="9" customWidth="1"/>
    <col min="3350" max="3587" width="9.140625" style="9"/>
    <col min="3588" max="3588" width="1.5703125" style="9" customWidth="1"/>
    <col min="3589" max="3589" width="5.5703125" style="9" customWidth="1"/>
    <col min="3590" max="3590" width="4.5703125" style="9" customWidth="1"/>
    <col min="3591" max="3591" width="13.5703125" style="9" customWidth="1"/>
    <col min="3592" max="3600" width="9.85546875" style="9" customWidth="1"/>
    <col min="3601" max="3601" width="2.7109375" style="9" customWidth="1"/>
    <col min="3602" max="3602" width="33.85546875" style="9" customWidth="1"/>
    <col min="3603" max="3603" width="0.5703125" style="9" customWidth="1"/>
    <col min="3604" max="3604" width="3.42578125" style="9" customWidth="1"/>
    <col min="3605" max="3605" width="15" style="9" customWidth="1"/>
    <col min="3606" max="3843" width="9.140625" style="9"/>
    <col min="3844" max="3844" width="1.5703125" style="9" customWidth="1"/>
    <col min="3845" max="3845" width="5.5703125" style="9" customWidth="1"/>
    <col min="3846" max="3846" width="4.5703125" style="9" customWidth="1"/>
    <col min="3847" max="3847" width="13.5703125" style="9" customWidth="1"/>
    <col min="3848" max="3856" width="9.85546875" style="9" customWidth="1"/>
    <col min="3857" max="3857" width="2.7109375" style="9" customWidth="1"/>
    <col min="3858" max="3858" width="33.85546875" style="9" customWidth="1"/>
    <col min="3859" max="3859" width="0.5703125" style="9" customWidth="1"/>
    <col min="3860" max="3860" width="3.42578125" style="9" customWidth="1"/>
    <col min="3861" max="3861" width="15" style="9" customWidth="1"/>
    <col min="3862" max="4099" width="9.140625" style="9"/>
    <col min="4100" max="4100" width="1.5703125" style="9" customWidth="1"/>
    <col min="4101" max="4101" width="5.5703125" style="9" customWidth="1"/>
    <col min="4102" max="4102" width="4.5703125" style="9" customWidth="1"/>
    <col min="4103" max="4103" width="13.5703125" style="9" customWidth="1"/>
    <col min="4104" max="4112" width="9.85546875" style="9" customWidth="1"/>
    <col min="4113" max="4113" width="2.7109375" style="9" customWidth="1"/>
    <col min="4114" max="4114" width="33.85546875" style="9" customWidth="1"/>
    <col min="4115" max="4115" width="0.5703125" style="9" customWidth="1"/>
    <col min="4116" max="4116" width="3.42578125" style="9" customWidth="1"/>
    <col min="4117" max="4117" width="15" style="9" customWidth="1"/>
    <col min="4118" max="4355" width="9.140625" style="9"/>
    <col min="4356" max="4356" width="1.5703125" style="9" customWidth="1"/>
    <col min="4357" max="4357" width="5.5703125" style="9" customWidth="1"/>
    <col min="4358" max="4358" width="4.5703125" style="9" customWidth="1"/>
    <col min="4359" max="4359" width="13.5703125" style="9" customWidth="1"/>
    <col min="4360" max="4368" width="9.85546875" style="9" customWidth="1"/>
    <col min="4369" max="4369" width="2.7109375" style="9" customWidth="1"/>
    <col min="4370" max="4370" width="33.85546875" style="9" customWidth="1"/>
    <col min="4371" max="4371" width="0.5703125" style="9" customWidth="1"/>
    <col min="4372" max="4372" width="3.42578125" style="9" customWidth="1"/>
    <col min="4373" max="4373" width="15" style="9" customWidth="1"/>
    <col min="4374" max="4611" width="9.140625" style="9"/>
    <col min="4612" max="4612" width="1.5703125" style="9" customWidth="1"/>
    <col min="4613" max="4613" width="5.5703125" style="9" customWidth="1"/>
    <col min="4614" max="4614" width="4.5703125" style="9" customWidth="1"/>
    <col min="4615" max="4615" width="13.5703125" style="9" customWidth="1"/>
    <col min="4616" max="4624" width="9.85546875" style="9" customWidth="1"/>
    <col min="4625" max="4625" width="2.7109375" style="9" customWidth="1"/>
    <col min="4626" max="4626" width="33.85546875" style="9" customWidth="1"/>
    <col min="4627" max="4627" width="0.5703125" style="9" customWidth="1"/>
    <col min="4628" max="4628" width="3.42578125" style="9" customWidth="1"/>
    <col min="4629" max="4629" width="15" style="9" customWidth="1"/>
    <col min="4630" max="4867" width="9.140625" style="9"/>
    <col min="4868" max="4868" width="1.5703125" style="9" customWidth="1"/>
    <col min="4869" max="4869" width="5.5703125" style="9" customWidth="1"/>
    <col min="4870" max="4870" width="4.5703125" style="9" customWidth="1"/>
    <col min="4871" max="4871" width="13.5703125" style="9" customWidth="1"/>
    <col min="4872" max="4880" width="9.85546875" style="9" customWidth="1"/>
    <col min="4881" max="4881" width="2.7109375" style="9" customWidth="1"/>
    <col min="4882" max="4882" width="33.85546875" style="9" customWidth="1"/>
    <col min="4883" max="4883" width="0.5703125" style="9" customWidth="1"/>
    <col min="4884" max="4884" width="3.42578125" style="9" customWidth="1"/>
    <col min="4885" max="4885" width="15" style="9" customWidth="1"/>
    <col min="4886" max="5123" width="9.140625" style="9"/>
    <col min="5124" max="5124" width="1.5703125" style="9" customWidth="1"/>
    <col min="5125" max="5125" width="5.5703125" style="9" customWidth="1"/>
    <col min="5126" max="5126" width="4.5703125" style="9" customWidth="1"/>
    <col min="5127" max="5127" width="13.5703125" style="9" customWidth="1"/>
    <col min="5128" max="5136" width="9.85546875" style="9" customWidth="1"/>
    <col min="5137" max="5137" width="2.7109375" style="9" customWidth="1"/>
    <col min="5138" max="5138" width="33.85546875" style="9" customWidth="1"/>
    <col min="5139" max="5139" width="0.5703125" style="9" customWidth="1"/>
    <col min="5140" max="5140" width="3.42578125" style="9" customWidth="1"/>
    <col min="5141" max="5141" width="15" style="9" customWidth="1"/>
    <col min="5142" max="5379" width="9.140625" style="9"/>
    <col min="5380" max="5380" width="1.5703125" style="9" customWidth="1"/>
    <col min="5381" max="5381" width="5.5703125" style="9" customWidth="1"/>
    <col min="5382" max="5382" width="4.5703125" style="9" customWidth="1"/>
    <col min="5383" max="5383" width="13.5703125" style="9" customWidth="1"/>
    <col min="5384" max="5392" width="9.85546875" style="9" customWidth="1"/>
    <col min="5393" max="5393" width="2.7109375" style="9" customWidth="1"/>
    <col min="5394" max="5394" width="33.85546875" style="9" customWidth="1"/>
    <col min="5395" max="5395" width="0.5703125" style="9" customWidth="1"/>
    <col min="5396" max="5396" width="3.42578125" style="9" customWidth="1"/>
    <col min="5397" max="5397" width="15" style="9" customWidth="1"/>
    <col min="5398" max="5635" width="9.140625" style="9"/>
    <col min="5636" max="5636" width="1.5703125" style="9" customWidth="1"/>
    <col min="5637" max="5637" width="5.5703125" style="9" customWidth="1"/>
    <col min="5638" max="5638" width="4.5703125" style="9" customWidth="1"/>
    <col min="5639" max="5639" width="13.5703125" style="9" customWidth="1"/>
    <col min="5640" max="5648" width="9.85546875" style="9" customWidth="1"/>
    <col min="5649" max="5649" width="2.7109375" style="9" customWidth="1"/>
    <col min="5650" max="5650" width="33.85546875" style="9" customWidth="1"/>
    <col min="5651" max="5651" width="0.5703125" style="9" customWidth="1"/>
    <col min="5652" max="5652" width="3.42578125" style="9" customWidth="1"/>
    <col min="5653" max="5653" width="15" style="9" customWidth="1"/>
    <col min="5654" max="5891" width="9.140625" style="9"/>
    <col min="5892" max="5892" width="1.5703125" style="9" customWidth="1"/>
    <col min="5893" max="5893" width="5.5703125" style="9" customWidth="1"/>
    <col min="5894" max="5894" width="4.5703125" style="9" customWidth="1"/>
    <col min="5895" max="5895" width="13.5703125" style="9" customWidth="1"/>
    <col min="5896" max="5904" width="9.85546875" style="9" customWidth="1"/>
    <col min="5905" max="5905" width="2.7109375" style="9" customWidth="1"/>
    <col min="5906" max="5906" width="33.85546875" style="9" customWidth="1"/>
    <col min="5907" max="5907" width="0.5703125" style="9" customWidth="1"/>
    <col min="5908" max="5908" width="3.42578125" style="9" customWidth="1"/>
    <col min="5909" max="5909" width="15" style="9" customWidth="1"/>
    <col min="5910" max="6147" width="9.140625" style="9"/>
    <col min="6148" max="6148" width="1.5703125" style="9" customWidth="1"/>
    <col min="6149" max="6149" width="5.5703125" style="9" customWidth="1"/>
    <col min="6150" max="6150" width="4.5703125" style="9" customWidth="1"/>
    <col min="6151" max="6151" width="13.5703125" style="9" customWidth="1"/>
    <col min="6152" max="6160" width="9.85546875" style="9" customWidth="1"/>
    <col min="6161" max="6161" width="2.7109375" style="9" customWidth="1"/>
    <col min="6162" max="6162" width="33.85546875" style="9" customWidth="1"/>
    <col min="6163" max="6163" width="0.5703125" style="9" customWidth="1"/>
    <col min="6164" max="6164" width="3.42578125" style="9" customWidth="1"/>
    <col min="6165" max="6165" width="15" style="9" customWidth="1"/>
    <col min="6166" max="6403" width="9.140625" style="9"/>
    <col min="6404" max="6404" width="1.5703125" style="9" customWidth="1"/>
    <col min="6405" max="6405" width="5.5703125" style="9" customWidth="1"/>
    <col min="6406" max="6406" width="4.5703125" style="9" customWidth="1"/>
    <col min="6407" max="6407" width="13.5703125" style="9" customWidth="1"/>
    <col min="6408" max="6416" width="9.85546875" style="9" customWidth="1"/>
    <col min="6417" max="6417" width="2.7109375" style="9" customWidth="1"/>
    <col min="6418" max="6418" width="33.85546875" style="9" customWidth="1"/>
    <col min="6419" max="6419" width="0.5703125" style="9" customWidth="1"/>
    <col min="6420" max="6420" width="3.42578125" style="9" customWidth="1"/>
    <col min="6421" max="6421" width="15" style="9" customWidth="1"/>
    <col min="6422" max="6659" width="9.140625" style="9"/>
    <col min="6660" max="6660" width="1.5703125" style="9" customWidth="1"/>
    <col min="6661" max="6661" width="5.5703125" style="9" customWidth="1"/>
    <col min="6662" max="6662" width="4.5703125" style="9" customWidth="1"/>
    <col min="6663" max="6663" width="13.5703125" style="9" customWidth="1"/>
    <col min="6664" max="6672" width="9.85546875" style="9" customWidth="1"/>
    <col min="6673" max="6673" width="2.7109375" style="9" customWidth="1"/>
    <col min="6674" max="6674" width="33.85546875" style="9" customWidth="1"/>
    <col min="6675" max="6675" width="0.5703125" style="9" customWidth="1"/>
    <col min="6676" max="6676" width="3.42578125" style="9" customWidth="1"/>
    <col min="6677" max="6677" width="15" style="9" customWidth="1"/>
    <col min="6678" max="6915" width="9.140625" style="9"/>
    <col min="6916" max="6916" width="1.5703125" style="9" customWidth="1"/>
    <col min="6917" max="6917" width="5.5703125" style="9" customWidth="1"/>
    <col min="6918" max="6918" width="4.5703125" style="9" customWidth="1"/>
    <col min="6919" max="6919" width="13.5703125" style="9" customWidth="1"/>
    <col min="6920" max="6928" width="9.85546875" style="9" customWidth="1"/>
    <col min="6929" max="6929" width="2.7109375" style="9" customWidth="1"/>
    <col min="6930" max="6930" width="33.85546875" style="9" customWidth="1"/>
    <col min="6931" max="6931" width="0.5703125" style="9" customWidth="1"/>
    <col min="6932" max="6932" width="3.42578125" style="9" customWidth="1"/>
    <col min="6933" max="6933" width="15" style="9" customWidth="1"/>
    <col min="6934" max="7171" width="9.140625" style="9"/>
    <col min="7172" max="7172" width="1.5703125" style="9" customWidth="1"/>
    <col min="7173" max="7173" width="5.5703125" style="9" customWidth="1"/>
    <col min="7174" max="7174" width="4.5703125" style="9" customWidth="1"/>
    <col min="7175" max="7175" width="13.5703125" style="9" customWidth="1"/>
    <col min="7176" max="7184" width="9.85546875" style="9" customWidth="1"/>
    <col min="7185" max="7185" width="2.7109375" style="9" customWidth="1"/>
    <col min="7186" max="7186" width="33.85546875" style="9" customWidth="1"/>
    <col min="7187" max="7187" width="0.5703125" style="9" customWidth="1"/>
    <col min="7188" max="7188" width="3.42578125" style="9" customWidth="1"/>
    <col min="7189" max="7189" width="15" style="9" customWidth="1"/>
    <col min="7190" max="7427" width="9.140625" style="9"/>
    <col min="7428" max="7428" width="1.5703125" style="9" customWidth="1"/>
    <col min="7429" max="7429" width="5.5703125" style="9" customWidth="1"/>
    <col min="7430" max="7430" width="4.5703125" style="9" customWidth="1"/>
    <col min="7431" max="7431" width="13.5703125" style="9" customWidth="1"/>
    <col min="7432" max="7440" width="9.85546875" style="9" customWidth="1"/>
    <col min="7441" max="7441" width="2.7109375" style="9" customWidth="1"/>
    <col min="7442" max="7442" width="33.85546875" style="9" customWidth="1"/>
    <col min="7443" max="7443" width="0.5703125" style="9" customWidth="1"/>
    <col min="7444" max="7444" width="3.42578125" style="9" customWidth="1"/>
    <col min="7445" max="7445" width="15" style="9" customWidth="1"/>
    <col min="7446" max="7683" width="9.140625" style="9"/>
    <col min="7684" max="7684" width="1.5703125" style="9" customWidth="1"/>
    <col min="7685" max="7685" width="5.5703125" style="9" customWidth="1"/>
    <col min="7686" max="7686" width="4.5703125" style="9" customWidth="1"/>
    <col min="7687" max="7687" width="13.5703125" style="9" customWidth="1"/>
    <col min="7688" max="7696" width="9.85546875" style="9" customWidth="1"/>
    <col min="7697" max="7697" width="2.7109375" style="9" customWidth="1"/>
    <col min="7698" max="7698" width="33.85546875" style="9" customWidth="1"/>
    <col min="7699" max="7699" width="0.5703125" style="9" customWidth="1"/>
    <col min="7700" max="7700" width="3.42578125" style="9" customWidth="1"/>
    <col min="7701" max="7701" width="15" style="9" customWidth="1"/>
    <col min="7702" max="7939" width="9.140625" style="9"/>
    <col min="7940" max="7940" width="1.5703125" style="9" customWidth="1"/>
    <col min="7941" max="7941" width="5.5703125" style="9" customWidth="1"/>
    <col min="7942" max="7942" width="4.5703125" style="9" customWidth="1"/>
    <col min="7943" max="7943" width="13.5703125" style="9" customWidth="1"/>
    <col min="7944" max="7952" width="9.85546875" style="9" customWidth="1"/>
    <col min="7953" max="7953" width="2.7109375" style="9" customWidth="1"/>
    <col min="7954" max="7954" width="33.85546875" style="9" customWidth="1"/>
    <col min="7955" max="7955" width="0.5703125" style="9" customWidth="1"/>
    <col min="7956" max="7956" width="3.42578125" style="9" customWidth="1"/>
    <col min="7957" max="7957" width="15" style="9" customWidth="1"/>
    <col min="7958" max="8195" width="9.140625" style="9"/>
    <col min="8196" max="8196" width="1.5703125" style="9" customWidth="1"/>
    <col min="8197" max="8197" width="5.5703125" style="9" customWidth="1"/>
    <col min="8198" max="8198" width="4.5703125" style="9" customWidth="1"/>
    <col min="8199" max="8199" width="13.5703125" style="9" customWidth="1"/>
    <col min="8200" max="8208" width="9.85546875" style="9" customWidth="1"/>
    <col min="8209" max="8209" width="2.7109375" style="9" customWidth="1"/>
    <col min="8210" max="8210" width="33.85546875" style="9" customWidth="1"/>
    <col min="8211" max="8211" width="0.5703125" style="9" customWidth="1"/>
    <col min="8212" max="8212" width="3.42578125" style="9" customWidth="1"/>
    <col min="8213" max="8213" width="15" style="9" customWidth="1"/>
    <col min="8214" max="8451" width="9.140625" style="9"/>
    <col min="8452" max="8452" width="1.5703125" style="9" customWidth="1"/>
    <col min="8453" max="8453" width="5.5703125" style="9" customWidth="1"/>
    <col min="8454" max="8454" width="4.5703125" style="9" customWidth="1"/>
    <col min="8455" max="8455" width="13.5703125" style="9" customWidth="1"/>
    <col min="8456" max="8464" width="9.85546875" style="9" customWidth="1"/>
    <col min="8465" max="8465" width="2.7109375" style="9" customWidth="1"/>
    <col min="8466" max="8466" width="33.85546875" style="9" customWidth="1"/>
    <col min="8467" max="8467" width="0.5703125" style="9" customWidth="1"/>
    <col min="8468" max="8468" width="3.42578125" style="9" customWidth="1"/>
    <col min="8469" max="8469" width="15" style="9" customWidth="1"/>
    <col min="8470" max="8707" width="9.140625" style="9"/>
    <col min="8708" max="8708" width="1.5703125" style="9" customWidth="1"/>
    <col min="8709" max="8709" width="5.5703125" style="9" customWidth="1"/>
    <col min="8710" max="8710" width="4.5703125" style="9" customWidth="1"/>
    <col min="8711" max="8711" width="13.5703125" style="9" customWidth="1"/>
    <col min="8712" max="8720" width="9.85546875" style="9" customWidth="1"/>
    <col min="8721" max="8721" width="2.7109375" style="9" customWidth="1"/>
    <col min="8722" max="8722" width="33.85546875" style="9" customWidth="1"/>
    <col min="8723" max="8723" width="0.5703125" style="9" customWidth="1"/>
    <col min="8724" max="8724" width="3.42578125" style="9" customWidth="1"/>
    <col min="8725" max="8725" width="15" style="9" customWidth="1"/>
    <col min="8726" max="8963" width="9.140625" style="9"/>
    <col min="8964" max="8964" width="1.5703125" style="9" customWidth="1"/>
    <col min="8965" max="8965" width="5.5703125" style="9" customWidth="1"/>
    <col min="8966" max="8966" width="4.5703125" style="9" customWidth="1"/>
    <col min="8967" max="8967" width="13.5703125" style="9" customWidth="1"/>
    <col min="8968" max="8976" width="9.85546875" style="9" customWidth="1"/>
    <col min="8977" max="8977" width="2.7109375" style="9" customWidth="1"/>
    <col min="8978" max="8978" width="33.85546875" style="9" customWidth="1"/>
    <col min="8979" max="8979" width="0.5703125" style="9" customWidth="1"/>
    <col min="8980" max="8980" width="3.42578125" style="9" customWidth="1"/>
    <col min="8981" max="8981" width="15" style="9" customWidth="1"/>
    <col min="8982" max="9219" width="9.140625" style="9"/>
    <col min="9220" max="9220" width="1.5703125" style="9" customWidth="1"/>
    <col min="9221" max="9221" width="5.5703125" style="9" customWidth="1"/>
    <col min="9222" max="9222" width="4.5703125" style="9" customWidth="1"/>
    <col min="9223" max="9223" width="13.5703125" style="9" customWidth="1"/>
    <col min="9224" max="9232" width="9.85546875" style="9" customWidth="1"/>
    <col min="9233" max="9233" width="2.7109375" style="9" customWidth="1"/>
    <col min="9234" max="9234" width="33.85546875" style="9" customWidth="1"/>
    <col min="9235" max="9235" width="0.5703125" style="9" customWidth="1"/>
    <col min="9236" max="9236" width="3.42578125" style="9" customWidth="1"/>
    <col min="9237" max="9237" width="15" style="9" customWidth="1"/>
    <col min="9238" max="9475" width="9.140625" style="9"/>
    <col min="9476" max="9476" width="1.5703125" style="9" customWidth="1"/>
    <col min="9477" max="9477" width="5.5703125" style="9" customWidth="1"/>
    <col min="9478" max="9478" width="4.5703125" style="9" customWidth="1"/>
    <col min="9479" max="9479" width="13.5703125" style="9" customWidth="1"/>
    <col min="9480" max="9488" width="9.85546875" style="9" customWidth="1"/>
    <col min="9489" max="9489" width="2.7109375" style="9" customWidth="1"/>
    <col min="9490" max="9490" width="33.85546875" style="9" customWidth="1"/>
    <col min="9491" max="9491" width="0.5703125" style="9" customWidth="1"/>
    <col min="9492" max="9492" width="3.42578125" style="9" customWidth="1"/>
    <col min="9493" max="9493" width="15" style="9" customWidth="1"/>
    <col min="9494" max="9731" width="9.140625" style="9"/>
    <col min="9732" max="9732" width="1.5703125" style="9" customWidth="1"/>
    <col min="9733" max="9733" width="5.5703125" style="9" customWidth="1"/>
    <col min="9734" max="9734" width="4.5703125" style="9" customWidth="1"/>
    <col min="9735" max="9735" width="13.5703125" style="9" customWidth="1"/>
    <col min="9736" max="9744" width="9.85546875" style="9" customWidth="1"/>
    <col min="9745" max="9745" width="2.7109375" style="9" customWidth="1"/>
    <col min="9746" max="9746" width="33.85546875" style="9" customWidth="1"/>
    <col min="9747" max="9747" width="0.5703125" style="9" customWidth="1"/>
    <col min="9748" max="9748" width="3.42578125" style="9" customWidth="1"/>
    <col min="9749" max="9749" width="15" style="9" customWidth="1"/>
    <col min="9750" max="9987" width="9.140625" style="9"/>
    <col min="9988" max="9988" width="1.5703125" style="9" customWidth="1"/>
    <col min="9989" max="9989" width="5.5703125" style="9" customWidth="1"/>
    <col min="9990" max="9990" width="4.5703125" style="9" customWidth="1"/>
    <col min="9991" max="9991" width="13.5703125" style="9" customWidth="1"/>
    <col min="9992" max="10000" width="9.85546875" style="9" customWidth="1"/>
    <col min="10001" max="10001" width="2.7109375" style="9" customWidth="1"/>
    <col min="10002" max="10002" width="33.85546875" style="9" customWidth="1"/>
    <col min="10003" max="10003" width="0.5703125" style="9" customWidth="1"/>
    <col min="10004" max="10004" width="3.42578125" style="9" customWidth="1"/>
    <col min="10005" max="10005" width="15" style="9" customWidth="1"/>
    <col min="10006" max="10243" width="9.140625" style="9"/>
    <col min="10244" max="10244" width="1.5703125" style="9" customWidth="1"/>
    <col min="10245" max="10245" width="5.5703125" style="9" customWidth="1"/>
    <col min="10246" max="10246" width="4.5703125" style="9" customWidth="1"/>
    <col min="10247" max="10247" width="13.5703125" style="9" customWidth="1"/>
    <col min="10248" max="10256" width="9.85546875" style="9" customWidth="1"/>
    <col min="10257" max="10257" width="2.7109375" style="9" customWidth="1"/>
    <col min="10258" max="10258" width="33.85546875" style="9" customWidth="1"/>
    <col min="10259" max="10259" width="0.5703125" style="9" customWidth="1"/>
    <col min="10260" max="10260" width="3.42578125" style="9" customWidth="1"/>
    <col min="10261" max="10261" width="15" style="9" customWidth="1"/>
    <col min="10262" max="10499" width="9.140625" style="9"/>
    <col min="10500" max="10500" width="1.5703125" style="9" customWidth="1"/>
    <col min="10501" max="10501" width="5.5703125" style="9" customWidth="1"/>
    <col min="10502" max="10502" width="4.5703125" style="9" customWidth="1"/>
    <col min="10503" max="10503" width="13.5703125" style="9" customWidth="1"/>
    <col min="10504" max="10512" width="9.85546875" style="9" customWidth="1"/>
    <col min="10513" max="10513" width="2.7109375" style="9" customWidth="1"/>
    <col min="10514" max="10514" width="33.85546875" style="9" customWidth="1"/>
    <col min="10515" max="10515" width="0.5703125" style="9" customWidth="1"/>
    <col min="10516" max="10516" width="3.42578125" style="9" customWidth="1"/>
    <col min="10517" max="10517" width="15" style="9" customWidth="1"/>
    <col min="10518" max="10755" width="9.140625" style="9"/>
    <col min="10756" max="10756" width="1.5703125" style="9" customWidth="1"/>
    <col min="10757" max="10757" width="5.5703125" style="9" customWidth="1"/>
    <col min="10758" max="10758" width="4.5703125" style="9" customWidth="1"/>
    <col min="10759" max="10759" width="13.5703125" style="9" customWidth="1"/>
    <col min="10760" max="10768" width="9.85546875" style="9" customWidth="1"/>
    <col min="10769" max="10769" width="2.7109375" style="9" customWidth="1"/>
    <col min="10770" max="10770" width="33.85546875" style="9" customWidth="1"/>
    <col min="10771" max="10771" width="0.5703125" style="9" customWidth="1"/>
    <col min="10772" max="10772" width="3.42578125" style="9" customWidth="1"/>
    <col min="10773" max="10773" width="15" style="9" customWidth="1"/>
    <col min="10774" max="11011" width="9.140625" style="9"/>
    <col min="11012" max="11012" width="1.5703125" style="9" customWidth="1"/>
    <col min="11013" max="11013" width="5.5703125" style="9" customWidth="1"/>
    <col min="11014" max="11014" width="4.5703125" style="9" customWidth="1"/>
    <col min="11015" max="11015" width="13.5703125" style="9" customWidth="1"/>
    <col min="11016" max="11024" width="9.85546875" style="9" customWidth="1"/>
    <col min="11025" max="11025" width="2.7109375" style="9" customWidth="1"/>
    <col min="11026" max="11026" width="33.85546875" style="9" customWidth="1"/>
    <col min="11027" max="11027" width="0.5703125" style="9" customWidth="1"/>
    <col min="11028" max="11028" width="3.42578125" style="9" customWidth="1"/>
    <col min="11029" max="11029" width="15" style="9" customWidth="1"/>
    <col min="11030" max="11267" width="9.140625" style="9"/>
    <col min="11268" max="11268" width="1.5703125" style="9" customWidth="1"/>
    <col min="11269" max="11269" width="5.5703125" style="9" customWidth="1"/>
    <col min="11270" max="11270" width="4.5703125" style="9" customWidth="1"/>
    <col min="11271" max="11271" width="13.5703125" style="9" customWidth="1"/>
    <col min="11272" max="11280" width="9.85546875" style="9" customWidth="1"/>
    <col min="11281" max="11281" width="2.7109375" style="9" customWidth="1"/>
    <col min="11282" max="11282" width="33.85546875" style="9" customWidth="1"/>
    <col min="11283" max="11283" width="0.5703125" style="9" customWidth="1"/>
    <col min="11284" max="11284" width="3.42578125" style="9" customWidth="1"/>
    <col min="11285" max="11285" width="15" style="9" customWidth="1"/>
    <col min="11286" max="11523" width="9.140625" style="9"/>
    <col min="11524" max="11524" width="1.5703125" style="9" customWidth="1"/>
    <col min="11525" max="11525" width="5.5703125" style="9" customWidth="1"/>
    <col min="11526" max="11526" width="4.5703125" style="9" customWidth="1"/>
    <col min="11527" max="11527" width="13.5703125" style="9" customWidth="1"/>
    <col min="11528" max="11536" width="9.85546875" style="9" customWidth="1"/>
    <col min="11537" max="11537" width="2.7109375" style="9" customWidth="1"/>
    <col min="11538" max="11538" width="33.85546875" style="9" customWidth="1"/>
    <col min="11539" max="11539" width="0.5703125" style="9" customWidth="1"/>
    <col min="11540" max="11540" width="3.42578125" style="9" customWidth="1"/>
    <col min="11541" max="11541" width="15" style="9" customWidth="1"/>
    <col min="11542" max="11779" width="9.140625" style="9"/>
    <col min="11780" max="11780" width="1.5703125" style="9" customWidth="1"/>
    <col min="11781" max="11781" width="5.5703125" style="9" customWidth="1"/>
    <col min="11782" max="11782" width="4.5703125" style="9" customWidth="1"/>
    <col min="11783" max="11783" width="13.5703125" style="9" customWidth="1"/>
    <col min="11784" max="11792" width="9.85546875" style="9" customWidth="1"/>
    <col min="11793" max="11793" width="2.7109375" style="9" customWidth="1"/>
    <col min="11794" max="11794" width="33.85546875" style="9" customWidth="1"/>
    <col min="11795" max="11795" width="0.5703125" style="9" customWidth="1"/>
    <col min="11796" max="11796" width="3.42578125" style="9" customWidth="1"/>
    <col min="11797" max="11797" width="15" style="9" customWidth="1"/>
    <col min="11798" max="12035" width="9.140625" style="9"/>
    <col min="12036" max="12036" width="1.5703125" style="9" customWidth="1"/>
    <col min="12037" max="12037" width="5.5703125" style="9" customWidth="1"/>
    <col min="12038" max="12038" width="4.5703125" style="9" customWidth="1"/>
    <col min="12039" max="12039" width="13.5703125" style="9" customWidth="1"/>
    <col min="12040" max="12048" width="9.85546875" style="9" customWidth="1"/>
    <col min="12049" max="12049" width="2.7109375" style="9" customWidth="1"/>
    <col min="12050" max="12050" width="33.85546875" style="9" customWidth="1"/>
    <col min="12051" max="12051" width="0.5703125" style="9" customWidth="1"/>
    <col min="12052" max="12052" width="3.42578125" style="9" customWidth="1"/>
    <col min="12053" max="12053" width="15" style="9" customWidth="1"/>
    <col min="12054" max="12291" width="9.140625" style="9"/>
    <col min="12292" max="12292" width="1.5703125" style="9" customWidth="1"/>
    <col min="12293" max="12293" width="5.5703125" style="9" customWidth="1"/>
    <col min="12294" max="12294" width="4.5703125" style="9" customWidth="1"/>
    <col min="12295" max="12295" width="13.5703125" style="9" customWidth="1"/>
    <col min="12296" max="12304" width="9.85546875" style="9" customWidth="1"/>
    <col min="12305" max="12305" width="2.7109375" style="9" customWidth="1"/>
    <col min="12306" max="12306" width="33.85546875" style="9" customWidth="1"/>
    <col min="12307" max="12307" width="0.5703125" style="9" customWidth="1"/>
    <col min="12308" max="12308" width="3.42578125" style="9" customWidth="1"/>
    <col min="12309" max="12309" width="15" style="9" customWidth="1"/>
    <col min="12310" max="12547" width="9.140625" style="9"/>
    <col min="12548" max="12548" width="1.5703125" style="9" customWidth="1"/>
    <col min="12549" max="12549" width="5.5703125" style="9" customWidth="1"/>
    <col min="12550" max="12550" width="4.5703125" style="9" customWidth="1"/>
    <col min="12551" max="12551" width="13.5703125" style="9" customWidth="1"/>
    <col min="12552" max="12560" width="9.85546875" style="9" customWidth="1"/>
    <col min="12561" max="12561" width="2.7109375" style="9" customWidth="1"/>
    <col min="12562" max="12562" width="33.85546875" style="9" customWidth="1"/>
    <col min="12563" max="12563" width="0.5703125" style="9" customWidth="1"/>
    <col min="12564" max="12564" width="3.42578125" style="9" customWidth="1"/>
    <col min="12565" max="12565" width="15" style="9" customWidth="1"/>
    <col min="12566" max="12803" width="9.140625" style="9"/>
    <col min="12804" max="12804" width="1.5703125" style="9" customWidth="1"/>
    <col min="12805" max="12805" width="5.5703125" style="9" customWidth="1"/>
    <col min="12806" max="12806" width="4.5703125" style="9" customWidth="1"/>
    <col min="12807" max="12807" width="13.5703125" style="9" customWidth="1"/>
    <col min="12808" max="12816" width="9.85546875" style="9" customWidth="1"/>
    <col min="12817" max="12817" width="2.7109375" style="9" customWidth="1"/>
    <col min="12818" max="12818" width="33.85546875" style="9" customWidth="1"/>
    <col min="12819" max="12819" width="0.5703125" style="9" customWidth="1"/>
    <col min="12820" max="12820" width="3.42578125" style="9" customWidth="1"/>
    <col min="12821" max="12821" width="15" style="9" customWidth="1"/>
    <col min="12822" max="13059" width="9.140625" style="9"/>
    <col min="13060" max="13060" width="1.5703125" style="9" customWidth="1"/>
    <col min="13061" max="13061" width="5.5703125" style="9" customWidth="1"/>
    <col min="13062" max="13062" width="4.5703125" style="9" customWidth="1"/>
    <col min="13063" max="13063" width="13.5703125" style="9" customWidth="1"/>
    <col min="13064" max="13072" width="9.85546875" style="9" customWidth="1"/>
    <col min="13073" max="13073" width="2.7109375" style="9" customWidth="1"/>
    <col min="13074" max="13074" width="33.85546875" style="9" customWidth="1"/>
    <col min="13075" max="13075" width="0.5703125" style="9" customWidth="1"/>
    <col min="13076" max="13076" width="3.42578125" style="9" customWidth="1"/>
    <col min="13077" max="13077" width="15" style="9" customWidth="1"/>
    <col min="13078" max="13315" width="9.140625" style="9"/>
    <col min="13316" max="13316" width="1.5703125" style="9" customWidth="1"/>
    <col min="13317" max="13317" width="5.5703125" style="9" customWidth="1"/>
    <col min="13318" max="13318" width="4.5703125" style="9" customWidth="1"/>
    <col min="13319" max="13319" width="13.5703125" style="9" customWidth="1"/>
    <col min="13320" max="13328" width="9.85546875" style="9" customWidth="1"/>
    <col min="13329" max="13329" width="2.7109375" style="9" customWidth="1"/>
    <col min="13330" max="13330" width="33.85546875" style="9" customWidth="1"/>
    <col min="13331" max="13331" width="0.5703125" style="9" customWidth="1"/>
    <col min="13332" max="13332" width="3.42578125" style="9" customWidth="1"/>
    <col min="13333" max="13333" width="15" style="9" customWidth="1"/>
    <col min="13334" max="13571" width="9.140625" style="9"/>
    <col min="13572" max="13572" width="1.5703125" style="9" customWidth="1"/>
    <col min="13573" max="13573" width="5.5703125" style="9" customWidth="1"/>
    <col min="13574" max="13574" width="4.5703125" style="9" customWidth="1"/>
    <col min="13575" max="13575" width="13.5703125" style="9" customWidth="1"/>
    <col min="13576" max="13584" width="9.85546875" style="9" customWidth="1"/>
    <col min="13585" max="13585" width="2.7109375" style="9" customWidth="1"/>
    <col min="13586" max="13586" width="33.85546875" style="9" customWidth="1"/>
    <col min="13587" max="13587" width="0.5703125" style="9" customWidth="1"/>
    <col min="13588" max="13588" width="3.42578125" style="9" customWidth="1"/>
    <col min="13589" max="13589" width="15" style="9" customWidth="1"/>
    <col min="13590" max="13827" width="9.140625" style="9"/>
    <col min="13828" max="13828" width="1.5703125" style="9" customWidth="1"/>
    <col min="13829" max="13829" width="5.5703125" style="9" customWidth="1"/>
    <col min="13830" max="13830" width="4.5703125" style="9" customWidth="1"/>
    <col min="13831" max="13831" width="13.5703125" style="9" customWidth="1"/>
    <col min="13832" max="13840" width="9.85546875" style="9" customWidth="1"/>
    <col min="13841" max="13841" width="2.7109375" style="9" customWidth="1"/>
    <col min="13842" max="13842" width="33.85546875" style="9" customWidth="1"/>
    <col min="13843" max="13843" width="0.5703125" style="9" customWidth="1"/>
    <col min="13844" max="13844" width="3.42578125" style="9" customWidth="1"/>
    <col min="13845" max="13845" width="15" style="9" customWidth="1"/>
    <col min="13846" max="14083" width="9.140625" style="9"/>
    <col min="14084" max="14084" width="1.5703125" style="9" customWidth="1"/>
    <col min="14085" max="14085" width="5.5703125" style="9" customWidth="1"/>
    <col min="14086" max="14086" width="4.5703125" style="9" customWidth="1"/>
    <col min="14087" max="14087" width="13.5703125" style="9" customWidth="1"/>
    <col min="14088" max="14096" width="9.85546875" style="9" customWidth="1"/>
    <col min="14097" max="14097" width="2.7109375" style="9" customWidth="1"/>
    <col min="14098" max="14098" width="33.85546875" style="9" customWidth="1"/>
    <col min="14099" max="14099" width="0.5703125" style="9" customWidth="1"/>
    <col min="14100" max="14100" width="3.42578125" style="9" customWidth="1"/>
    <col min="14101" max="14101" width="15" style="9" customWidth="1"/>
    <col min="14102" max="14339" width="9.140625" style="9"/>
    <col min="14340" max="14340" width="1.5703125" style="9" customWidth="1"/>
    <col min="14341" max="14341" width="5.5703125" style="9" customWidth="1"/>
    <col min="14342" max="14342" width="4.5703125" style="9" customWidth="1"/>
    <col min="14343" max="14343" width="13.5703125" style="9" customWidth="1"/>
    <col min="14344" max="14352" width="9.85546875" style="9" customWidth="1"/>
    <col min="14353" max="14353" width="2.7109375" style="9" customWidth="1"/>
    <col min="14354" max="14354" width="33.85546875" style="9" customWidth="1"/>
    <col min="14355" max="14355" width="0.5703125" style="9" customWidth="1"/>
    <col min="14356" max="14356" width="3.42578125" style="9" customWidth="1"/>
    <col min="14357" max="14357" width="15" style="9" customWidth="1"/>
    <col min="14358" max="14595" width="9.140625" style="9"/>
    <col min="14596" max="14596" width="1.5703125" style="9" customWidth="1"/>
    <col min="14597" max="14597" width="5.5703125" style="9" customWidth="1"/>
    <col min="14598" max="14598" width="4.5703125" style="9" customWidth="1"/>
    <col min="14599" max="14599" width="13.5703125" style="9" customWidth="1"/>
    <col min="14600" max="14608" width="9.85546875" style="9" customWidth="1"/>
    <col min="14609" max="14609" width="2.7109375" style="9" customWidth="1"/>
    <col min="14610" max="14610" width="33.85546875" style="9" customWidth="1"/>
    <col min="14611" max="14611" width="0.5703125" style="9" customWidth="1"/>
    <col min="14612" max="14612" width="3.42578125" style="9" customWidth="1"/>
    <col min="14613" max="14613" width="15" style="9" customWidth="1"/>
    <col min="14614" max="14851" width="9.140625" style="9"/>
    <col min="14852" max="14852" width="1.5703125" style="9" customWidth="1"/>
    <col min="14853" max="14853" width="5.5703125" style="9" customWidth="1"/>
    <col min="14854" max="14854" width="4.5703125" style="9" customWidth="1"/>
    <col min="14855" max="14855" width="13.5703125" style="9" customWidth="1"/>
    <col min="14856" max="14864" width="9.85546875" style="9" customWidth="1"/>
    <col min="14865" max="14865" width="2.7109375" style="9" customWidth="1"/>
    <col min="14866" max="14866" width="33.85546875" style="9" customWidth="1"/>
    <col min="14867" max="14867" width="0.5703125" style="9" customWidth="1"/>
    <col min="14868" max="14868" width="3.42578125" style="9" customWidth="1"/>
    <col min="14869" max="14869" width="15" style="9" customWidth="1"/>
    <col min="14870" max="15107" width="9.140625" style="9"/>
    <col min="15108" max="15108" width="1.5703125" style="9" customWidth="1"/>
    <col min="15109" max="15109" width="5.5703125" style="9" customWidth="1"/>
    <col min="15110" max="15110" width="4.5703125" style="9" customWidth="1"/>
    <col min="15111" max="15111" width="13.5703125" style="9" customWidth="1"/>
    <col min="15112" max="15120" width="9.85546875" style="9" customWidth="1"/>
    <col min="15121" max="15121" width="2.7109375" style="9" customWidth="1"/>
    <col min="15122" max="15122" width="33.85546875" style="9" customWidth="1"/>
    <col min="15123" max="15123" width="0.5703125" style="9" customWidth="1"/>
    <col min="15124" max="15124" width="3.42578125" style="9" customWidth="1"/>
    <col min="15125" max="15125" width="15" style="9" customWidth="1"/>
    <col min="15126" max="15363" width="9.140625" style="9"/>
    <col min="15364" max="15364" width="1.5703125" style="9" customWidth="1"/>
    <col min="15365" max="15365" width="5.5703125" style="9" customWidth="1"/>
    <col min="15366" max="15366" width="4.5703125" style="9" customWidth="1"/>
    <col min="15367" max="15367" width="13.5703125" style="9" customWidth="1"/>
    <col min="15368" max="15376" width="9.85546875" style="9" customWidth="1"/>
    <col min="15377" max="15377" width="2.7109375" style="9" customWidth="1"/>
    <col min="15378" max="15378" width="33.85546875" style="9" customWidth="1"/>
    <col min="15379" max="15379" width="0.5703125" style="9" customWidth="1"/>
    <col min="15380" max="15380" width="3.42578125" style="9" customWidth="1"/>
    <col min="15381" max="15381" width="15" style="9" customWidth="1"/>
    <col min="15382" max="15619" width="9.140625" style="9"/>
    <col min="15620" max="15620" width="1.5703125" style="9" customWidth="1"/>
    <col min="15621" max="15621" width="5.5703125" style="9" customWidth="1"/>
    <col min="15622" max="15622" width="4.5703125" style="9" customWidth="1"/>
    <col min="15623" max="15623" width="13.5703125" style="9" customWidth="1"/>
    <col min="15624" max="15632" width="9.85546875" style="9" customWidth="1"/>
    <col min="15633" max="15633" width="2.7109375" style="9" customWidth="1"/>
    <col min="15634" max="15634" width="33.85546875" style="9" customWidth="1"/>
    <col min="15635" max="15635" width="0.5703125" style="9" customWidth="1"/>
    <col min="15636" max="15636" width="3.42578125" style="9" customWidth="1"/>
    <col min="15637" max="15637" width="15" style="9" customWidth="1"/>
    <col min="15638" max="15875" width="9.140625" style="9"/>
    <col min="15876" max="15876" width="1.5703125" style="9" customWidth="1"/>
    <col min="15877" max="15877" width="5.5703125" style="9" customWidth="1"/>
    <col min="15878" max="15878" width="4.5703125" style="9" customWidth="1"/>
    <col min="15879" max="15879" width="13.5703125" style="9" customWidth="1"/>
    <col min="15880" max="15888" width="9.85546875" style="9" customWidth="1"/>
    <col min="15889" max="15889" width="2.7109375" style="9" customWidth="1"/>
    <col min="15890" max="15890" width="33.85546875" style="9" customWidth="1"/>
    <col min="15891" max="15891" width="0.5703125" style="9" customWidth="1"/>
    <col min="15892" max="15892" width="3.42578125" style="9" customWidth="1"/>
    <col min="15893" max="15893" width="15" style="9" customWidth="1"/>
    <col min="15894" max="16131" width="9.140625" style="9"/>
    <col min="16132" max="16132" width="1.5703125" style="9" customWidth="1"/>
    <col min="16133" max="16133" width="5.5703125" style="9" customWidth="1"/>
    <col min="16134" max="16134" width="4.5703125" style="9" customWidth="1"/>
    <col min="16135" max="16135" width="13.5703125" style="9" customWidth="1"/>
    <col min="16136" max="16144" width="9.85546875" style="9" customWidth="1"/>
    <col min="16145" max="16145" width="2.7109375" style="9" customWidth="1"/>
    <col min="16146" max="16146" width="33.85546875" style="9" customWidth="1"/>
    <col min="16147" max="16147" width="0.5703125" style="9" customWidth="1"/>
    <col min="16148" max="16148" width="3.42578125" style="9" customWidth="1"/>
    <col min="16149" max="16149" width="15" style="9" customWidth="1"/>
    <col min="16150" max="16384" width="9.140625" style="9"/>
  </cols>
  <sheetData>
    <row r="1" spans="1:23" s="3" customFormat="1" ht="21" customHeight="1">
      <c r="B1" s="3" t="s">
        <v>0</v>
      </c>
      <c r="C1" s="4">
        <v>1.2</v>
      </c>
      <c r="D1" s="3" t="s">
        <v>100</v>
      </c>
    </row>
    <row r="2" spans="1:23" s="3" customFormat="1" ht="21" customHeight="1">
      <c r="B2" s="3" t="s">
        <v>14</v>
      </c>
      <c r="C2" s="4">
        <v>1.2</v>
      </c>
      <c r="D2" s="3" t="s">
        <v>101</v>
      </c>
    </row>
    <row r="3" spans="1:23" ht="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N3" s="8"/>
      <c r="Q3" s="8"/>
      <c r="R3" s="8"/>
    </row>
    <row r="4" spans="1:23" ht="18" customHeight="1">
      <c r="A4" s="36" t="s">
        <v>15</v>
      </c>
      <c r="B4" s="36"/>
      <c r="C4" s="36"/>
      <c r="D4" s="37"/>
      <c r="E4" s="42" t="s">
        <v>33</v>
      </c>
      <c r="F4" s="43"/>
      <c r="G4" s="44"/>
      <c r="H4" s="42" t="s">
        <v>34</v>
      </c>
      <c r="I4" s="43"/>
      <c r="J4" s="44"/>
      <c r="K4" s="42" t="s">
        <v>98</v>
      </c>
      <c r="L4" s="43"/>
      <c r="M4" s="44"/>
      <c r="N4" s="42" t="s">
        <v>102</v>
      </c>
      <c r="O4" s="43"/>
      <c r="P4" s="44"/>
      <c r="Q4" s="45" t="s">
        <v>16</v>
      </c>
      <c r="R4" s="46"/>
    </row>
    <row r="5" spans="1:23" ht="18" customHeight="1">
      <c r="A5" s="38"/>
      <c r="B5" s="38"/>
      <c r="C5" s="38"/>
      <c r="D5" s="39"/>
      <c r="E5" s="7" t="s">
        <v>1</v>
      </c>
      <c r="F5" s="2" t="s">
        <v>2</v>
      </c>
      <c r="G5" s="15" t="s">
        <v>3</v>
      </c>
      <c r="H5" s="7" t="s">
        <v>1</v>
      </c>
      <c r="I5" s="2" t="s">
        <v>2</v>
      </c>
      <c r="J5" s="15" t="s">
        <v>3</v>
      </c>
      <c r="K5" s="7" t="s">
        <v>1</v>
      </c>
      <c r="L5" s="2" t="s">
        <v>2</v>
      </c>
      <c r="M5" s="29" t="s">
        <v>3</v>
      </c>
      <c r="N5" s="7" t="s">
        <v>1</v>
      </c>
      <c r="O5" s="2" t="s">
        <v>2</v>
      </c>
      <c r="P5" s="15" t="s">
        <v>3</v>
      </c>
      <c r="Q5" s="47"/>
      <c r="R5" s="48"/>
    </row>
    <row r="6" spans="1:23" ht="18" customHeight="1">
      <c r="A6" s="40"/>
      <c r="B6" s="40"/>
      <c r="C6" s="40"/>
      <c r="D6" s="41"/>
      <c r="E6" s="10" t="s">
        <v>6</v>
      </c>
      <c r="F6" s="10" t="s">
        <v>7</v>
      </c>
      <c r="G6" s="14" t="s">
        <v>8</v>
      </c>
      <c r="H6" s="10" t="s">
        <v>6</v>
      </c>
      <c r="I6" s="10" t="s">
        <v>7</v>
      </c>
      <c r="J6" s="14" t="s">
        <v>8</v>
      </c>
      <c r="K6" s="10" t="s">
        <v>6</v>
      </c>
      <c r="L6" s="10" t="s">
        <v>7</v>
      </c>
      <c r="M6" s="30" t="s">
        <v>8</v>
      </c>
      <c r="N6" s="10" t="s">
        <v>6</v>
      </c>
      <c r="O6" s="10" t="s">
        <v>7</v>
      </c>
      <c r="P6" s="14" t="s">
        <v>8</v>
      </c>
      <c r="Q6" s="49"/>
      <c r="R6" s="50"/>
    </row>
    <row r="7" spans="1:23" s="5" customFormat="1" ht="21" customHeight="1">
      <c r="A7" s="35" t="s">
        <v>11</v>
      </c>
      <c r="B7" s="35"/>
      <c r="C7" s="35"/>
      <c r="D7" s="35"/>
      <c r="E7" s="16">
        <v>531037</v>
      </c>
      <c r="F7" s="16">
        <v>260554</v>
      </c>
      <c r="G7" s="16">
        <v>270483</v>
      </c>
      <c r="H7" s="16">
        <v>532466</v>
      </c>
      <c r="I7" s="16">
        <v>261053</v>
      </c>
      <c r="J7" s="16">
        <v>271413</v>
      </c>
      <c r="K7" s="16">
        <v>534459</v>
      </c>
      <c r="L7" s="16">
        <v>261887</v>
      </c>
      <c r="M7" s="16">
        <v>272572</v>
      </c>
      <c r="N7" s="16">
        <v>536496</v>
      </c>
      <c r="O7" s="16">
        <v>262645</v>
      </c>
      <c r="P7" s="16">
        <v>273851</v>
      </c>
      <c r="Q7" s="35" t="s">
        <v>6</v>
      </c>
      <c r="R7" s="35"/>
      <c r="U7" s="17"/>
      <c r="V7" s="17"/>
      <c r="W7" s="17"/>
    </row>
    <row r="8" spans="1:23" s="5" customFormat="1" ht="19.149999999999999" customHeight="1">
      <c r="B8" s="5" t="s">
        <v>4</v>
      </c>
      <c r="E8" s="18">
        <v>227042</v>
      </c>
      <c r="F8" s="18">
        <v>110177</v>
      </c>
      <c r="G8" s="18">
        <v>116865</v>
      </c>
      <c r="H8" s="18">
        <v>227014</v>
      </c>
      <c r="I8" s="18">
        <v>110026</v>
      </c>
      <c r="J8" s="18">
        <v>116988</v>
      </c>
      <c r="K8" s="18">
        <v>227639</v>
      </c>
      <c r="L8" s="18">
        <v>110292</v>
      </c>
      <c r="M8" s="18">
        <v>117347</v>
      </c>
      <c r="N8" s="18">
        <v>227881</v>
      </c>
      <c r="O8" s="18">
        <v>110373</v>
      </c>
      <c r="P8" s="18">
        <v>117508</v>
      </c>
      <c r="R8" s="5" t="s">
        <v>9</v>
      </c>
      <c r="U8" s="17"/>
      <c r="V8" s="17"/>
      <c r="W8" s="17"/>
    </row>
    <row r="9" spans="1:23" s="5" customFormat="1" ht="19.149999999999999" customHeight="1">
      <c r="B9" s="5" t="s">
        <v>5</v>
      </c>
      <c r="E9" s="18">
        <v>303995</v>
      </c>
      <c r="F9" s="18">
        <v>150377</v>
      </c>
      <c r="G9" s="18">
        <v>153618</v>
      </c>
      <c r="H9" s="18">
        <v>305452</v>
      </c>
      <c r="I9" s="18">
        <v>151027</v>
      </c>
      <c r="J9" s="18">
        <v>154425</v>
      </c>
      <c r="K9" s="18">
        <v>306820</v>
      </c>
      <c r="L9" s="18">
        <v>151595</v>
      </c>
      <c r="M9" s="18">
        <v>155225</v>
      </c>
      <c r="N9" s="18">
        <v>308615</v>
      </c>
      <c r="O9" s="18">
        <v>152272</v>
      </c>
      <c r="P9" s="18">
        <v>156343</v>
      </c>
      <c r="R9" s="5" t="s">
        <v>10</v>
      </c>
      <c r="U9" s="17"/>
      <c r="V9" s="17"/>
      <c r="W9" s="17"/>
    </row>
    <row r="10" spans="1:23" s="5" customFormat="1" ht="19.149999999999999" customHeight="1">
      <c r="A10" s="5" t="s">
        <v>35</v>
      </c>
      <c r="E10" s="18">
        <v>127704</v>
      </c>
      <c r="F10" s="18">
        <v>60738</v>
      </c>
      <c r="G10" s="18">
        <v>66966</v>
      </c>
      <c r="H10" s="18">
        <v>128117</v>
      </c>
      <c r="I10" s="18">
        <v>60790</v>
      </c>
      <c r="J10" s="18">
        <v>67327</v>
      </c>
      <c r="K10" s="18">
        <v>128708</v>
      </c>
      <c r="L10" s="18">
        <v>61083</v>
      </c>
      <c r="M10" s="18">
        <v>67625</v>
      </c>
      <c r="N10" s="18">
        <v>129202</v>
      </c>
      <c r="O10" s="18">
        <v>61368</v>
      </c>
      <c r="P10" s="18">
        <v>67834</v>
      </c>
      <c r="Q10" s="5" t="s">
        <v>36</v>
      </c>
      <c r="U10" s="17"/>
      <c r="V10" s="17"/>
      <c r="W10" s="17"/>
    </row>
    <row r="11" spans="1:23" s="5" customFormat="1" ht="19.149999999999999" customHeight="1">
      <c r="B11" s="5" t="s">
        <v>4</v>
      </c>
      <c r="E11" s="19">
        <v>83574</v>
      </c>
      <c r="F11" s="19">
        <v>39582</v>
      </c>
      <c r="G11" s="18">
        <v>43992</v>
      </c>
      <c r="H11" s="19">
        <v>83424</v>
      </c>
      <c r="I11" s="19">
        <v>39431</v>
      </c>
      <c r="J11" s="18">
        <v>43993</v>
      </c>
      <c r="K11" s="19">
        <f>SUM(K12:K18)</f>
        <v>83443</v>
      </c>
      <c r="L11" s="19">
        <f t="shared" ref="L11:P11" si="0">SUM(L12:L18)</f>
        <v>39503</v>
      </c>
      <c r="M11" s="18">
        <f t="shared" si="0"/>
        <v>43940</v>
      </c>
      <c r="N11" s="18">
        <f t="shared" si="0"/>
        <v>83353</v>
      </c>
      <c r="O11" s="18">
        <f t="shared" si="0"/>
        <v>39486</v>
      </c>
      <c r="P11" s="18">
        <f t="shared" si="0"/>
        <v>43867</v>
      </c>
      <c r="Q11" s="5" t="s">
        <v>37</v>
      </c>
      <c r="U11" s="17"/>
      <c r="V11" s="17"/>
      <c r="W11" s="17"/>
    </row>
    <row r="12" spans="1:23" ht="19.149999999999999" customHeight="1">
      <c r="B12" s="9" t="s">
        <v>38</v>
      </c>
      <c r="E12" s="20">
        <v>23640</v>
      </c>
      <c r="F12" s="20">
        <v>11426</v>
      </c>
      <c r="G12" s="20">
        <v>12214</v>
      </c>
      <c r="H12" s="20">
        <v>23271</v>
      </c>
      <c r="I12" s="20">
        <v>11160</v>
      </c>
      <c r="J12" s="20">
        <v>12111</v>
      </c>
      <c r="K12" s="20">
        <v>23248</v>
      </c>
      <c r="L12" s="20">
        <v>11176</v>
      </c>
      <c r="M12" s="20">
        <v>12072</v>
      </c>
      <c r="N12" s="20">
        <v>23130</v>
      </c>
      <c r="O12" s="20">
        <v>11122</v>
      </c>
      <c r="P12" s="20">
        <v>12008</v>
      </c>
      <c r="R12" s="9" t="s">
        <v>39</v>
      </c>
      <c r="U12" s="17"/>
      <c r="V12" s="17"/>
      <c r="W12" s="17"/>
    </row>
    <row r="13" spans="1:23" ht="19.149999999999999" customHeight="1">
      <c r="B13" s="9" t="s">
        <v>40</v>
      </c>
      <c r="E13" s="20">
        <v>12892</v>
      </c>
      <c r="F13" s="20">
        <v>6081</v>
      </c>
      <c r="G13" s="20">
        <v>6811</v>
      </c>
      <c r="H13" s="20">
        <v>12850</v>
      </c>
      <c r="I13" s="20">
        <v>6060</v>
      </c>
      <c r="J13" s="20">
        <v>6790</v>
      </c>
      <c r="K13" s="20">
        <v>12695</v>
      </c>
      <c r="L13" s="20">
        <v>5991</v>
      </c>
      <c r="M13" s="20">
        <v>6704</v>
      </c>
      <c r="N13" s="20">
        <v>12668</v>
      </c>
      <c r="O13" s="20">
        <v>5971</v>
      </c>
      <c r="P13" s="20">
        <v>6697</v>
      </c>
      <c r="R13" s="9" t="s">
        <v>41</v>
      </c>
      <c r="U13" s="17"/>
      <c r="V13" s="17"/>
      <c r="W13" s="17"/>
    </row>
    <row r="14" spans="1:23" ht="19.149999999999999" customHeight="1">
      <c r="B14" s="9" t="s">
        <v>42</v>
      </c>
      <c r="E14" s="20">
        <v>14037</v>
      </c>
      <c r="F14" s="20">
        <v>6317</v>
      </c>
      <c r="G14" s="20">
        <v>7720</v>
      </c>
      <c r="H14" s="20">
        <v>13928</v>
      </c>
      <c r="I14" s="20">
        <v>6279</v>
      </c>
      <c r="J14" s="20">
        <v>7649</v>
      </c>
      <c r="K14" s="20">
        <v>13756</v>
      </c>
      <c r="L14" s="20">
        <v>6245</v>
      </c>
      <c r="M14" s="20">
        <v>7511</v>
      </c>
      <c r="N14" s="20">
        <v>13692</v>
      </c>
      <c r="O14" s="20">
        <v>6248</v>
      </c>
      <c r="P14" s="20">
        <v>7444</v>
      </c>
      <c r="R14" s="9" t="s">
        <v>43</v>
      </c>
      <c r="U14" s="17"/>
      <c r="V14" s="17"/>
      <c r="W14" s="17"/>
    </row>
    <row r="15" spans="1:23" ht="19.149999999999999" customHeight="1">
      <c r="B15" s="9" t="s">
        <v>44</v>
      </c>
      <c r="D15" s="12"/>
      <c r="E15" s="20">
        <v>5041</v>
      </c>
      <c r="F15" s="20">
        <v>2407</v>
      </c>
      <c r="G15" s="20">
        <v>2634</v>
      </c>
      <c r="H15" s="20">
        <v>5076</v>
      </c>
      <c r="I15" s="20">
        <v>2422</v>
      </c>
      <c r="J15" s="20">
        <v>2654</v>
      </c>
      <c r="K15" s="20">
        <v>5095</v>
      </c>
      <c r="L15" s="20">
        <v>2430</v>
      </c>
      <c r="M15" s="20">
        <v>2665</v>
      </c>
      <c r="N15" s="20">
        <v>5108</v>
      </c>
      <c r="O15" s="20">
        <v>2450</v>
      </c>
      <c r="P15" s="20">
        <v>2658</v>
      </c>
      <c r="R15" s="9" t="s">
        <v>45</v>
      </c>
      <c r="U15" s="17"/>
      <c r="V15" s="17"/>
      <c r="W15" s="17"/>
    </row>
    <row r="16" spans="1:23" ht="19.149999999999999" customHeight="1">
      <c r="A16" s="21"/>
      <c r="B16" s="9" t="s">
        <v>46</v>
      </c>
      <c r="C16" s="21"/>
      <c r="D16" s="15"/>
      <c r="E16" s="20">
        <v>10572</v>
      </c>
      <c r="F16" s="20">
        <v>5069</v>
      </c>
      <c r="G16" s="20">
        <v>5503</v>
      </c>
      <c r="H16" s="20">
        <v>10637</v>
      </c>
      <c r="I16" s="20">
        <v>5093</v>
      </c>
      <c r="J16" s="20">
        <v>5544</v>
      </c>
      <c r="K16" s="20">
        <v>10643</v>
      </c>
      <c r="L16" s="20">
        <v>5073</v>
      </c>
      <c r="M16" s="20">
        <v>5570</v>
      </c>
      <c r="N16" s="20">
        <v>10536</v>
      </c>
      <c r="O16" s="20">
        <v>4992</v>
      </c>
      <c r="P16" s="20">
        <v>5544</v>
      </c>
      <c r="R16" s="9" t="s">
        <v>47</v>
      </c>
      <c r="U16" s="17"/>
      <c r="V16" s="17"/>
      <c r="W16" s="17"/>
    </row>
    <row r="17" spans="1:23" ht="19.149999999999999" customHeight="1">
      <c r="B17" s="1" t="s">
        <v>48</v>
      </c>
      <c r="E17" s="20">
        <v>2426</v>
      </c>
      <c r="F17" s="20">
        <v>1137</v>
      </c>
      <c r="G17" s="20">
        <v>1289</v>
      </c>
      <c r="H17" s="20">
        <v>2398</v>
      </c>
      <c r="I17" s="20">
        <v>1123</v>
      </c>
      <c r="J17" s="20">
        <v>1275</v>
      </c>
      <c r="K17" s="20">
        <v>2378</v>
      </c>
      <c r="L17" s="20">
        <v>1104</v>
      </c>
      <c r="M17" s="20">
        <v>1274</v>
      </c>
      <c r="N17" s="20">
        <v>2353</v>
      </c>
      <c r="O17" s="20">
        <v>1106</v>
      </c>
      <c r="P17" s="20">
        <v>1247</v>
      </c>
      <c r="R17" s="9" t="s">
        <v>49</v>
      </c>
      <c r="U17" s="17"/>
      <c r="V17" s="17"/>
      <c r="W17" s="17"/>
    </row>
    <row r="18" spans="1:23" ht="19.149999999999999" customHeight="1">
      <c r="B18" s="9" t="s">
        <v>50</v>
      </c>
      <c r="E18" s="20">
        <v>14966</v>
      </c>
      <c r="F18" s="20">
        <v>7145</v>
      </c>
      <c r="G18" s="20">
        <v>7821</v>
      </c>
      <c r="H18" s="20">
        <v>15264</v>
      </c>
      <c r="I18" s="20">
        <v>7294</v>
      </c>
      <c r="J18" s="20">
        <v>7970</v>
      </c>
      <c r="K18" s="20">
        <v>15628</v>
      </c>
      <c r="L18" s="20">
        <v>7484</v>
      </c>
      <c r="M18" s="20">
        <v>8144</v>
      </c>
      <c r="N18" s="20">
        <v>15866</v>
      </c>
      <c r="O18" s="20">
        <v>7597</v>
      </c>
      <c r="P18" s="20">
        <v>8269</v>
      </c>
      <c r="R18" s="9" t="s">
        <v>51</v>
      </c>
      <c r="U18" s="17"/>
      <c r="V18" s="17"/>
      <c r="W18" s="17"/>
    </row>
    <row r="19" spans="1:23" s="5" customFormat="1" ht="19.149999999999999" customHeight="1">
      <c r="B19" s="5" t="s">
        <v>5</v>
      </c>
      <c r="D19" s="11"/>
      <c r="E19" s="18">
        <v>44130</v>
      </c>
      <c r="F19" s="18">
        <v>21156</v>
      </c>
      <c r="G19" s="18">
        <v>22974</v>
      </c>
      <c r="H19" s="18">
        <v>44693</v>
      </c>
      <c r="I19" s="18">
        <v>21359</v>
      </c>
      <c r="J19" s="18">
        <v>23334</v>
      </c>
      <c r="K19" s="18">
        <v>45265</v>
      </c>
      <c r="L19" s="18">
        <v>21580</v>
      </c>
      <c r="M19" s="18">
        <v>23685</v>
      </c>
      <c r="N19" s="18">
        <v>45849</v>
      </c>
      <c r="O19" s="18">
        <v>21882</v>
      </c>
      <c r="P19" s="18">
        <v>23967</v>
      </c>
      <c r="Q19" s="5" t="s">
        <v>52</v>
      </c>
      <c r="U19" s="17"/>
      <c r="V19" s="17"/>
      <c r="W19" s="17"/>
    </row>
    <row r="20" spans="1:23" s="5" customFormat="1" ht="19.149999999999999" customHeight="1">
      <c r="A20" s="5" t="s">
        <v>17</v>
      </c>
      <c r="E20" s="18">
        <v>56750</v>
      </c>
      <c r="F20" s="18">
        <v>27812</v>
      </c>
      <c r="G20" s="18">
        <v>28938</v>
      </c>
      <c r="H20" s="18">
        <v>56664</v>
      </c>
      <c r="I20" s="18">
        <v>27693</v>
      </c>
      <c r="J20" s="18">
        <v>28971</v>
      </c>
      <c r="K20" s="18">
        <v>56724</v>
      </c>
      <c r="L20" s="18">
        <v>27707</v>
      </c>
      <c r="M20" s="18">
        <v>29017</v>
      </c>
      <c r="N20" s="18">
        <v>56838</v>
      </c>
      <c r="O20" s="18">
        <v>27740</v>
      </c>
      <c r="P20" s="18">
        <v>29098</v>
      </c>
      <c r="Q20" s="5" t="s">
        <v>26</v>
      </c>
      <c r="U20" s="17"/>
      <c r="V20" s="17"/>
      <c r="W20" s="17"/>
    </row>
    <row r="21" spans="1:23" s="5" customFormat="1" ht="19.149999999999999" customHeight="1">
      <c r="B21" s="5" t="s">
        <v>4</v>
      </c>
      <c r="E21" s="19">
        <v>31431</v>
      </c>
      <c r="F21" s="19">
        <v>15317</v>
      </c>
      <c r="G21" s="18">
        <v>16114</v>
      </c>
      <c r="H21" s="19">
        <v>31359</v>
      </c>
      <c r="I21" s="19">
        <v>15240</v>
      </c>
      <c r="J21" s="18">
        <v>16119</v>
      </c>
      <c r="K21" s="19">
        <f>SUM(K22:K26)</f>
        <v>31379</v>
      </c>
      <c r="L21" s="19">
        <f t="shared" ref="L21:P21" si="1">SUM(L22:L26)</f>
        <v>15228</v>
      </c>
      <c r="M21" s="18">
        <f t="shared" si="1"/>
        <v>16151</v>
      </c>
      <c r="N21" s="18">
        <f t="shared" si="1"/>
        <v>31401</v>
      </c>
      <c r="O21" s="18">
        <f t="shared" si="1"/>
        <v>15240</v>
      </c>
      <c r="P21" s="18">
        <f t="shared" si="1"/>
        <v>16161</v>
      </c>
      <c r="Q21" s="6" t="s">
        <v>37</v>
      </c>
      <c r="U21" s="17"/>
      <c r="V21" s="17"/>
      <c r="W21" s="17"/>
    </row>
    <row r="22" spans="1:23" ht="19.149999999999999" customHeight="1">
      <c r="B22" s="9" t="s">
        <v>53</v>
      </c>
      <c r="E22" s="20">
        <v>11096</v>
      </c>
      <c r="F22" s="20">
        <v>5316</v>
      </c>
      <c r="G22" s="20">
        <v>5780</v>
      </c>
      <c r="H22" s="20">
        <v>11027</v>
      </c>
      <c r="I22" s="20">
        <v>5258</v>
      </c>
      <c r="J22" s="20">
        <v>5769</v>
      </c>
      <c r="K22" s="20">
        <v>10954</v>
      </c>
      <c r="L22" s="20">
        <v>5209</v>
      </c>
      <c r="M22" s="20">
        <v>5745</v>
      </c>
      <c r="N22" s="20">
        <v>10905</v>
      </c>
      <c r="O22" s="20">
        <v>5173</v>
      </c>
      <c r="P22" s="20">
        <v>5732</v>
      </c>
      <c r="R22" s="9" t="s">
        <v>54</v>
      </c>
      <c r="U22" s="17"/>
      <c r="V22" s="17"/>
      <c r="W22" s="17"/>
    </row>
    <row r="23" spans="1:23" ht="19.149999999999999" customHeight="1">
      <c r="B23" s="9" t="s">
        <v>55</v>
      </c>
      <c r="E23" s="20">
        <v>4403</v>
      </c>
      <c r="F23" s="20">
        <v>2325</v>
      </c>
      <c r="G23" s="20">
        <v>2078</v>
      </c>
      <c r="H23" s="20">
        <v>4403</v>
      </c>
      <c r="I23" s="20">
        <v>2328</v>
      </c>
      <c r="J23" s="20">
        <v>2075</v>
      </c>
      <c r="K23" s="20">
        <v>4435</v>
      </c>
      <c r="L23" s="20">
        <v>2351</v>
      </c>
      <c r="M23" s="20">
        <v>2084</v>
      </c>
      <c r="N23" s="20">
        <v>4451</v>
      </c>
      <c r="O23" s="20">
        <v>2359</v>
      </c>
      <c r="P23" s="20">
        <v>2092</v>
      </c>
      <c r="R23" s="9" t="s">
        <v>56</v>
      </c>
      <c r="U23" s="17"/>
      <c r="V23" s="17"/>
      <c r="W23" s="17"/>
    </row>
    <row r="24" spans="1:23" ht="19.149999999999999" customHeight="1">
      <c r="B24" s="9" t="s">
        <v>57</v>
      </c>
      <c r="E24" s="20">
        <v>7167</v>
      </c>
      <c r="F24" s="20">
        <v>3509</v>
      </c>
      <c r="G24" s="20">
        <v>3658</v>
      </c>
      <c r="H24" s="20">
        <v>7186</v>
      </c>
      <c r="I24" s="20">
        <v>3514</v>
      </c>
      <c r="J24" s="20">
        <v>3672</v>
      </c>
      <c r="K24" s="20">
        <v>7213</v>
      </c>
      <c r="L24" s="20">
        <v>3515</v>
      </c>
      <c r="M24" s="20">
        <v>3698</v>
      </c>
      <c r="N24" s="20">
        <v>7256</v>
      </c>
      <c r="O24" s="20">
        <v>3561</v>
      </c>
      <c r="P24" s="20">
        <v>3695</v>
      </c>
      <c r="R24" s="9" t="s">
        <v>58</v>
      </c>
      <c r="U24" s="17"/>
      <c r="V24" s="17"/>
      <c r="W24" s="17"/>
    </row>
    <row r="25" spans="1:23" ht="19.149999999999999" customHeight="1">
      <c r="B25" s="9" t="s">
        <v>59</v>
      </c>
      <c r="E25" s="20">
        <v>4607</v>
      </c>
      <c r="F25" s="20">
        <v>2133</v>
      </c>
      <c r="G25" s="20">
        <v>2474</v>
      </c>
      <c r="H25" s="20">
        <v>4589</v>
      </c>
      <c r="I25" s="20">
        <v>2120</v>
      </c>
      <c r="J25" s="20">
        <v>2469</v>
      </c>
      <c r="K25" s="20">
        <v>4608</v>
      </c>
      <c r="L25" s="20">
        <v>2129</v>
      </c>
      <c r="M25" s="20">
        <v>2479</v>
      </c>
      <c r="N25" s="20">
        <v>4591</v>
      </c>
      <c r="O25" s="20">
        <v>2118</v>
      </c>
      <c r="P25" s="20">
        <v>2473</v>
      </c>
      <c r="R25" s="9" t="s">
        <v>60</v>
      </c>
      <c r="U25" s="17"/>
      <c r="V25" s="17"/>
      <c r="W25" s="17"/>
    </row>
    <row r="26" spans="1:23" ht="19.149999999999999" customHeight="1">
      <c r="B26" s="9" t="s">
        <v>61</v>
      </c>
      <c r="E26" s="20">
        <v>4158</v>
      </c>
      <c r="F26" s="20">
        <v>2034</v>
      </c>
      <c r="G26" s="20">
        <v>2124</v>
      </c>
      <c r="H26" s="20">
        <v>4154</v>
      </c>
      <c r="I26" s="20">
        <v>2020</v>
      </c>
      <c r="J26" s="20">
        <v>2134</v>
      </c>
      <c r="K26" s="20">
        <v>4169</v>
      </c>
      <c r="L26" s="20">
        <v>2024</v>
      </c>
      <c r="M26" s="20">
        <v>2145</v>
      </c>
      <c r="N26" s="20">
        <v>4198</v>
      </c>
      <c r="O26" s="20">
        <v>2029</v>
      </c>
      <c r="P26" s="20">
        <v>2169</v>
      </c>
      <c r="R26" s="9" t="s">
        <v>62</v>
      </c>
      <c r="U26" s="17"/>
      <c r="V26" s="17"/>
      <c r="W26" s="17"/>
    </row>
    <row r="27" spans="1:23" s="5" customFormat="1" ht="19.149999999999999" customHeight="1">
      <c r="B27" s="6" t="s">
        <v>5</v>
      </c>
      <c r="C27" s="6"/>
      <c r="D27" s="6"/>
      <c r="E27" s="18">
        <v>25319</v>
      </c>
      <c r="F27" s="18">
        <v>12495</v>
      </c>
      <c r="G27" s="18">
        <v>12824</v>
      </c>
      <c r="H27" s="18">
        <v>25305</v>
      </c>
      <c r="I27" s="18">
        <v>12453</v>
      </c>
      <c r="J27" s="18">
        <v>12852</v>
      </c>
      <c r="K27" s="18">
        <v>25345</v>
      </c>
      <c r="L27" s="18">
        <v>12479</v>
      </c>
      <c r="M27" s="18">
        <v>12866</v>
      </c>
      <c r="N27" s="18">
        <v>25437</v>
      </c>
      <c r="O27" s="18">
        <v>12500</v>
      </c>
      <c r="P27" s="18">
        <v>12937</v>
      </c>
      <c r="Q27" s="5" t="s">
        <v>52</v>
      </c>
      <c r="R27" s="6"/>
      <c r="U27" s="17"/>
      <c r="V27" s="17"/>
      <c r="W27" s="17"/>
    </row>
    <row r="28" spans="1:23" s="5" customFormat="1" ht="19.149999999999999" customHeight="1">
      <c r="B28" s="6"/>
      <c r="C28" s="6"/>
      <c r="D28" s="6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R28" s="6"/>
      <c r="U28" s="17"/>
      <c r="V28" s="17"/>
      <c r="W28" s="17"/>
    </row>
    <row r="29" spans="1:23" s="3" customFormat="1" ht="21" customHeight="1">
      <c r="B29" s="3" t="s">
        <v>0</v>
      </c>
      <c r="C29" s="4">
        <v>1.2</v>
      </c>
      <c r="D29" s="3" t="s">
        <v>99</v>
      </c>
      <c r="U29" s="17"/>
      <c r="V29" s="17"/>
      <c r="W29" s="17"/>
    </row>
    <row r="30" spans="1:23" s="3" customFormat="1" ht="21" customHeight="1">
      <c r="B30" s="3" t="s">
        <v>14</v>
      </c>
      <c r="C30" s="4">
        <v>1.2</v>
      </c>
      <c r="D30" s="3" t="s">
        <v>105</v>
      </c>
      <c r="U30" s="17"/>
      <c r="V30" s="17"/>
      <c r="W30" s="17"/>
    </row>
    <row r="31" spans="1:23" ht="3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N31" s="8"/>
      <c r="Q31" s="8"/>
      <c r="R31" s="8"/>
      <c r="U31" s="17"/>
      <c r="V31" s="17"/>
      <c r="W31" s="17"/>
    </row>
    <row r="32" spans="1:23" ht="18" customHeight="1">
      <c r="A32" s="36" t="s">
        <v>15</v>
      </c>
      <c r="B32" s="36"/>
      <c r="C32" s="36"/>
      <c r="D32" s="37"/>
      <c r="E32" s="42" t="s">
        <v>33</v>
      </c>
      <c r="F32" s="43"/>
      <c r="G32" s="44"/>
      <c r="H32" s="42" t="s">
        <v>34</v>
      </c>
      <c r="I32" s="43"/>
      <c r="J32" s="44"/>
      <c r="K32" s="42" t="s">
        <v>98</v>
      </c>
      <c r="L32" s="43"/>
      <c r="M32" s="44"/>
      <c r="N32" s="42" t="s">
        <v>102</v>
      </c>
      <c r="O32" s="43"/>
      <c r="P32" s="44"/>
      <c r="Q32" s="45" t="s">
        <v>16</v>
      </c>
      <c r="R32" s="46"/>
      <c r="U32" s="17"/>
      <c r="V32" s="17"/>
      <c r="W32" s="17"/>
    </row>
    <row r="33" spans="1:23" ht="18" customHeight="1">
      <c r="A33" s="38"/>
      <c r="B33" s="38"/>
      <c r="C33" s="38"/>
      <c r="D33" s="39"/>
      <c r="E33" s="7" t="s">
        <v>1</v>
      </c>
      <c r="F33" s="2" t="s">
        <v>2</v>
      </c>
      <c r="G33" s="15" t="s">
        <v>3</v>
      </c>
      <c r="H33" s="7" t="s">
        <v>1</v>
      </c>
      <c r="I33" s="2" t="s">
        <v>2</v>
      </c>
      <c r="J33" s="15" t="s">
        <v>3</v>
      </c>
      <c r="K33" s="7" t="s">
        <v>1</v>
      </c>
      <c r="L33" s="2" t="s">
        <v>2</v>
      </c>
      <c r="M33" s="29" t="s">
        <v>3</v>
      </c>
      <c r="N33" s="7" t="s">
        <v>1</v>
      </c>
      <c r="O33" s="2" t="s">
        <v>2</v>
      </c>
      <c r="P33" s="15" t="s">
        <v>3</v>
      </c>
      <c r="Q33" s="47"/>
      <c r="R33" s="48"/>
      <c r="U33" s="17"/>
      <c r="V33" s="17"/>
      <c r="W33" s="17"/>
    </row>
    <row r="34" spans="1:23" ht="18" customHeight="1">
      <c r="A34" s="40"/>
      <c r="B34" s="40"/>
      <c r="C34" s="40"/>
      <c r="D34" s="41"/>
      <c r="E34" s="10" t="s">
        <v>6</v>
      </c>
      <c r="F34" s="10" t="s">
        <v>7</v>
      </c>
      <c r="G34" s="14" t="s">
        <v>8</v>
      </c>
      <c r="H34" s="10" t="s">
        <v>6</v>
      </c>
      <c r="I34" s="10" t="s">
        <v>7</v>
      </c>
      <c r="J34" s="14" t="s">
        <v>8</v>
      </c>
      <c r="K34" s="10" t="s">
        <v>6</v>
      </c>
      <c r="L34" s="10" t="s">
        <v>7</v>
      </c>
      <c r="M34" s="30" t="s">
        <v>8</v>
      </c>
      <c r="N34" s="10" t="s">
        <v>6</v>
      </c>
      <c r="O34" s="10" t="s">
        <v>7</v>
      </c>
      <c r="P34" s="14" t="s">
        <v>8</v>
      </c>
      <c r="Q34" s="49"/>
      <c r="R34" s="50"/>
      <c r="U34" s="17"/>
      <c r="V34" s="17"/>
      <c r="W34" s="17"/>
    </row>
    <row r="35" spans="1:23" s="5" customFormat="1" ht="18.600000000000001" customHeight="1">
      <c r="A35" s="22" t="s">
        <v>18</v>
      </c>
      <c r="B35" s="22"/>
      <c r="C35" s="22"/>
      <c r="D35" s="23"/>
      <c r="E35" s="16">
        <v>71002</v>
      </c>
      <c r="F35" s="16">
        <v>34333</v>
      </c>
      <c r="G35" s="16">
        <v>36669</v>
      </c>
      <c r="H35" s="16">
        <v>71055</v>
      </c>
      <c r="I35" s="16">
        <v>34328</v>
      </c>
      <c r="J35" s="16">
        <v>36727</v>
      </c>
      <c r="K35" s="16">
        <v>71292</v>
      </c>
      <c r="L35" s="16">
        <v>34450</v>
      </c>
      <c r="M35" s="16">
        <v>36842</v>
      </c>
      <c r="N35" s="16">
        <v>71631</v>
      </c>
      <c r="O35" s="16">
        <v>34565</v>
      </c>
      <c r="P35" s="16">
        <v>37066</v>
      </c>
      <c r="Q35" s="24" t="s">
        <v>27</v>
      </c>
      <c r="R35" s="22"/>
      <c r="U35" s="17"/>
      <c r="V35" s="17"/>
      <c r="W35" s="17"/>
    </row>
    <row r="36" spans="1:23" s="5" customFormat="1" ht="18.600000000000001" customHeight="1">
      <c r="A36" s="6"/>
      <c r="B36" s="5" t="s">
        <v>4</v>
      </c>
      <c r="C36" s="6"/>
      <c r="D36" s="6"/>
      <c r="E36" s="19">
        <v>23021</v>
      </c>
      <c r="F36" s="19">
        <v>10905</v>
      </c>
      <c r="G36" s="19">
        <v>12116</v>
      </c>
      <c r="H36" s="19">
        <v>22968</v>
      </c>
      <c r="I36" s="19">
        <v>10878</v>
      </c>
      <c r="J36" s="19">
        <v>12090</v>
      </c>
      <c r="K36" s="19">
        <f>SUM(K37:K40)</f>
        <v>23351</v>
      </c>
      <c r="L36" s="19">
        <f t="shared" ref="L36:P36" si="2">SUM(L37:L40)</f>
        <v>11072</v>
      </c>
      <c r="M36" s="18">
        <f t="shared" si="2"/>
        <v>12279</v>
      </c>
      <c r="N36" s="18">
        <f t="shared" si="2"/>
        <v>23435</v>
      </c>
      <c r="O36" s="18">
        <f t="shared" si="2"/>
        <v>11121</v>
      </c>
      <c r="P36" s="18">
        <f t="shared" si="2"/>
        <v>12314</v>
      </c>
      <c r="Q36" s="25" t="s">
        <v>37</v>
      </c>
      <c r="R36" s="6"/>
      <c r="U36" s="17"/>
      <c r="V36" s="17"/>
      <c r="W36" s="17"/>
    </row>
    <row r="37" spans="1:23" ht="18.600000000000001" customHeight="1">
      <c r="A37" s="9" t="s">
        <v>63</v>
      </c>
      <c r="E37" s="20">
        <v>9821</v>
      </c>
      <c r="F37" s="20">
        <v>4575</v>
      </c>
      <c r="G37" s="20">
        <v>5246</v>
      </c>
      <c r="H37" s="20">
        <v>9825</v>
      </c>
      <c r="I37" s="20">
        <v>4576</v>
      </c>
      <c r="J37" s="20">
        <v>5249</v>
      </c>
      <c r="K37" s="20">
        <v>10157</v>
      </c>
      <c r="L37" s="20">
        <v>4722</v>
      </c>
      <c r="M37" s="20">
        <v>5435</v>
      </c>
      <c r="N37" s="20">
        <v>10158</v>
      </c>
      <c r="O37" s="20">
        <v>4729</v>
      </c>
      <c r="P37" s="20">
        <v>5429</v>
      </c>
      <c r="R37" s="9" t="s">
        <v>64</v>
      </c>
      <c r="U37" s="17"/>
      <c r="V37" s="17"/>
      <c r="W37" s="17"/>
    </row>
    <row r="38" spans="1:23" ht="18.600000000000001" customHeight="1">
      <c r="A38" s="9" t="s">
        <v>65</v>
      </c>
      <c r="E38" s="20">
        <v>3101</v>
      </c>
      <c r="F38" s="20">
        <v>1465</v>
      </c>
      <c r="G38" s="20">
        <v>1636</v>
      </c>
      <c r="H38" s="20">
        <v>3071</v>
      </c>
      <c r="I38" s="20">
        <v>1467</v>
      </c>
      <c r="J38" s="20">
        <v>1604</v>
      </c>
      <c r="K38" s="20">
        <v>3053</v>
      </c>
      <c r="L38" s="20">
        <v>1463</v>
      </c>
      <c r="M38" s="20">
        <v>1590</v>
      </c>
      <c r="N38" s="20">
        <v>3087</v>
      </c>
      <c r="O38" s="20">
        <v>1489</v>
      </c>
      <c r="P38" s="20">
        <v>1598</v>
      </c>
      <c r="R38" s="9" t="s">
        <v>66</v>
      </c>
      <c r="U38" s="17"/>
      <c r="V38" s="17"/>
      <c r="W38" s="17"/>
    </row>
    <row r="39" spans="1:23" ht="18.600000000000001" customHeight="1">
      <c r="A39" s="9" t="s">
        <v>67</v>
      </c>
      <c r="E39" s="20">
        <v>3979</v>
      </c>
      <c r="F39" s="20">
        <v>1895</v>
      </c>
      <c r="G39" s="20">
        <v>2084</v>
      </c>
      <c r="H39" s="20">
        <v>3920</v>
      </c>
      <c r="I39" s="20">
        <v>1857</v>
      </c>
      <c r="J39" s="20">
        <v>2063</v>
      </c>
      <c r="K39" s="20">
        <v>3938</v>
      </c>
      <c r="L39" s="20">
        <v>1882</v>
      </c>
      <c r="M39" s="20">
        <v>2056</v>
      </c>
      <c r="N39" s="20">
        <v>3954</v>
      </c>
      <c r="O39" s="20">
        <v>1882</v>
      </c>
      <c r="P39" s="20">
        <v>2072</v>
      </c>
      <c r="R39" s="9" t="s">
        <v>68</v>
      </c>
      <c r="U39" s="17"/>
      <c r="V39" s="17"/>
      <c r="W39" s="17"/>
    </row>
    <row r="40" spans="1:23" ht="18.600000000000001" customHeight="1">
      <c r="A40" s="9" t="s">
        <v>69</v>
      </c>
      <c r="E40" s="20">
        <v>6120</v>
      </c>
      <c r="F40" s="20">
        <v>2970</v>
      </c>
      <c r="G40" s="20">
        <v>3150</v>
      </c>
      <c r="H40" s="20">
        <v>6152</v>
      </c>
      <c r="I40" s="20">
        <v>2978</v>
      </c>
      <c r="J40" s="20">
        <v>3174</v>
      </c>
      <c r="K40" s="20">
        <v>6203</v>
      </c>
      <c r="L40" s="20">
        <v>3005</v>
      </c>
      <c r="M40" s="20">
        <v>3198</v>
      </c>
      <c r="N40" s="20">
        <v>6236</v>
      </c>
      <c r="O40" s="20">
        <v>3021</v>
      </c>
      <c r="P40" s="20">
        <v>3215</v>
      </c>
      <c r="R40" s="9" t="s">
        <v>70</v>
      </c>
      <c r="U40" s="17"/>
      <c r="V40" s="17"/>
      <c r="W40" s="17"/>
    </row>
    <row r="41" spans="1:23" s="5" customFormat="1" ht="18.600000000000001" customHeight="1">
      <c r="B41" s="6" t="s">
        <v>5</v>
      </c>
      <c r="E41" s="18">
        <v>47981</v>
      </c>
      <c r="F41" s="18">
        <v>23428</v>
      </c>
      <c r="G41" s="18">
        <v>24553</v>
      </c>
      <c r="H41" s="18">
        <v>48087</v>
      </c>
      <c r="I41" s="18">
        <v>23450</v>
      </c>
      <c r="J41" s="18">
        <v>24637</v>
      </c>
      <c r="K41" s="18">
        <v>47941</v>
      </c>
      <c r="L41" s="18">
        <v>23378</v>
      </c>
      <c r="M41" s="18">
        <v>24563</v>
      </c>
      <c r="N41" s="18">
        <v>48196</v>
      </c>
      <c r="O41" s="18">
        <v>23444</v>
      </c>
      <c r="P41" s="18">
        <v>24752</v>
      </c>
      <c r="Q41" s="5" t="s">
        <v>52</v>
      </c>
      <c r="U41" s="17"/>
      <c r="V41" s="17"/>
      <c r="W41" s="17"/>
    </row>
    <row r="42" spans="1:23" s="5" customFormat="1" ht="18.600000000000001" customHeight="1">
      <c r="A42" s="5" t="s">
        <v>19</v>
      </c>
      <c r="E42" s="18">
        <v>43861</v>
      </c>
      <c r="F42" s="18">
        <v>22749</v>
      </c>
      <c r="G42" s="18">
        <v>21112</v>
      </c>
      <c r="H42" s="18">
        <v>44417</v>
      </c>
      <c r="I42" s="18">
        <v>23026</v>
      </c>
      <c r="J42" s="18">
        <v>21391</v>
      </c>
      <c r="K42" s="18">
        <v>44842</v>
      </c>
      <c r="L42" s="18">
        <v>23244</v>
      </c>
      <c r="M42" s="18">
        <v>21598</v>
      </c>
      <c r="N42" s="18">
        <v>45140</v>
      </c>
      <c r="O42" s="18">
        <v>23318</v>
      </c>
      <c r="P42" s="18">
        <v>21822</v>
      </c>
      <c r="Q42" s="5" t="s">
        <v>28</v>
      </c>
      <c r="U42" s="17"/>
      <c r="V42" s="17"/>
      <c r="W42" s="17"/>
    </row>
    <row r="43" spans="1:23" s="5" customFormat="1" ht="18.600000000000001" customHeight="1">
      <c r="B43" s="5" t="s">
        <v>4</v>
      </c>
      <c r="E43" s="19">
        <v>23566</v>
      </c>
      <c r="F43" s="19">
        <v>12264</v>
      </c>
      <c r="G43" s="19">
        <v>11302</v>
      </c>
      <c r="H43" s="19">
        <v>23800</v>
      </c>
      <c r="I43" s="19">
        <v>12395</v>
      </c>
      <c r="J43" s="19">
        <v>11405</v>
      </c>
      <c r="K43" s="19">
        <f>SUM(K44:K46)</f>
        <v>23961</v>
      </c>
      <c r="L43" s="19">
        <f t="shared" ref="L43:P43" si="3">SUM(L44:L46)</f>
        <v>12456</v>
      </c>
      <c r="M43" s="19">
        <f t="shared" si="3"/>
        <v>11505</v>
      </c>
      <c r="N43" s="19">
        <f t="shared" si="3"/>
        <v>24114</v>
      </c>
      <c r="O43" s="19">
        <f t="shared" si="3"/>
        <v>12494</v>
      </c>
      <c r="P43" s="19">
        <f t="shared" si="3"/>
        <v>11620</v>
      </c>
      <c r="Q43" s="25" t="s">
        <v>37</v>
      </c>
      <c r="U43" s="17"/>
      <c r="V43" s="17"/>
      <c r="W43" s="17"/>
    </row>
    <row r="44" spans="1:23" ht="18.600000000000001" customHeight="1">
      <c r="A44" s="9" t="s">
        <v>71</v>
      </c>
      <c r="E44" s="20">
        <v>8973</v>
      </c>
      <c r="F44" s="20">
        <v>4820</v>
      </c>
      <c r="G44" s="20">
        <v>4153</v>
      </c>
      <c r="H44" s="20">
        <v>8983</v>
      </c>
      <c r="I44" s="20">
        <v>4834</v>
      </c>
      <c r="J44" s="20">
        <v>4149</v>
      </c>
      <c r="K44" s="20">
        <v>8940</v>
      </c>
      <c r="L44" s="20">
        <v>4796</v>
      </c>
      <c r="M44" s="20">
        <v>4144</v>
      </c>
      <c r="N44" s="20">
        <v>8954</v>
      </c>
      <c r="O44" s="20">
        <v>4771</v>
      </c>
      <c r="P44" s="20">
        <v>4183</v>
      </c>
      <c r="R44" s="9" t="s">
        <v>72</v>
      </c>
      <c r="U44" s="17"/>
      <c r="V44" s="17"/>
      <c r="W44" s="17"/>
    </row>
    <row r="45" spans="1:23" ht="18.600000000000001" customHeight="1">
      <c r="A45" s="9" t="s">
        <v>73</v>
      </c>
      <c r="D45" s="12"/>
      <c r="E45" s="20">
        <v>9586</v>
      </c>
      <c r="F45" s="20">
        <v>4963</v>
      </c>
      <c r="G45" s="20">
        <v>4623</v>
      </c>
      <c r="H45" s="20">
        <v>9702</v>
      </c>
      <c r="I45" s="20">
        <v>5017</v>
      </c>
      <c r="J45" s="20">
        <v>4685</v>
      </c>
      <c r="K45" s="20">
        <v>9833</v>
      </c>
      <c r="L45" s="20">
        <v>5072</v>
      </c>
      <c r="M45" s="20">
        <v>4761</v>
      </c>
      <c r="N45" s="20">
        <v>9924</v>
      </c>
      <c r="O45" s="20">
        <v>5108</v>
      </c>
      <c r="P45" s="20">
        <v>4816</v>
      </c>
      <c r="R45" s="9" t="s">
        <v>74</v>
      </c>
      <c r="U45" s="17"/>
      <c r="V45" s="17"/>
      <c r="W45" s="17"/>
    </row>
    <row r="46" spans="1:23" ht="18.600000000000001" customHeight="1">
      <c r="A46" s="1" t="s">
        <v>75</v>
      </c>
      <c r="B46" s="1"/>
      <c r="C46" s="21"/>
      <c r="D46" s="15"/>
      <c r="E46" s="20">
        <v>5007</v>
      </c>
      <c r="F46" s="20">
        <v>2481</v>
      </c>
      <c r="G46" s="20">
        <v>2526</v>
      </c>
      <c r="H46" s="20">
        <v>5115</v>
      </c>
      <c r="I46" s="20">
        <v>2544</v>
      </c>
      <c r="J46" s="20">
        <v>2571</v>
      </c>
      <c r="K46" s="20">
        <v>5188</v>
      </c>
      <c r="L46" s="20">
        <v>2588</v>
      </c>
      <c r="M46" s="20">
        <v>2600</v>
      </c>
      <c r="N46" s="20">
        <v>5236</v>
      </c>
      <c r="O46" s="20">
        <v>2615</v>
      </c>
      <c r="P46" s="20">
        <v>2621</v>
      </c>
      <c r="R46" s="9" t="s">
        <v>76</v>
      </c>
      <c r="U46" s="17"/>
      <c r="V46" s="17"/>
      <c r="W46" s="17"/>
    </row>
    <row r="47" spans="1:23" s="5" customFormat="1" ht="18.600000000000001" customHeight="1">
      <c r="A47" s="5" t="s">
        <v>77</v>
      </c>
      <c r="E47" s="18">
        <v>20295</v>
      </c>
      <c r="F47" s="18">
        <v>10485</v>
      </c>
      <c r="G47" s="18">
        <v>9810</v>
      </c>
      <c r="H47" s="18">
        <v>20617</v>
      </c>
      <c r="I47" s="18">
        <v>10631</v>
      </c>
      <c r="J47" s="18">
        <v>9986</v>
      </c>
      <c r="K47" s="18">
        <v>20881</v>
      </c>
      <c r="L47" s="18">
        <v>10788</v>
      </c>
      <c r="M47" s="18">
        <v>10093</v>
      </c>
      <c r="N47" s="18">
        <v>21026</v>
      </c>
      <c r="O47" s="18">
        <v>10824</v>
      </c>
      <c r="P47" s="18">
        <v>10202</v>
      </c>
      <c r="Q47" s="5" t="s">
        <v>52</v>
      </c>
      <c r="U47" s="17"/>
      <c r="V47" s="17"/>
      <c r="W47" s="17"/>
    </row>
    <row r="48" spans="1:23" s="5" customFormat="1" ht="18.600000000000001" customHeight="1">
      <c r="A48" s="5" t="s">
        <v>20</v>
      </c>
      <c r="E48" s="18">
        <v>31459</v>
      </c>
      <c r="F48" s="18">
        <v>15625</v>
      </c>
      <c r="G48" s="18">
        <v>15834</v>
      </c>
      <c r="H48" s="18">
        <v>31655</v>
      </c>
      <c r="I48" s="18">
        <v>15726</v>
      </c>
      <c r="J48" s="18">
        <v>15929</v>
      </c>
      <c r="K48" s="18">
        <v>31828</v>
      </c>
      <c r="L48" s="18">
        <v>15752</v>
      </c>
      <c r="M48" s="18">
        <v>16076</v>
      </c>
      <c r="N48" s="18">
        <v>31994</v>
      </c>
      <c r="O48" s="18">
        <v>15811</v>
      </c>
      <c r="P48" s="18">
        <v>16183</v>
      </c>
      <c r="Q48" s="5" t="s">
        <v>29</v>
      </c>
      <c r="U48" s="17"/>
      <c r="V48" s="17"/>
      <c r="W48" s="17"/>
    </row>
    <row r="49" spans="1:23" s="5" customFormat="1" ht="18.600000000000001" customHeight="1">
      <c r="B49" s="5" t="s">
        <v>4</v>
      </c>
      <c r="E49" s="19">
        <v>1851</v>
      </c>
      <c r="F49" s="19">
        <v>887</v>
      </c>
      <c r="G49" s="19">
        <v>964</v>
      </c>
      <c r="H49" s="19">
        <v>1838</v>
      </c>
      <c r="I49" s="19">
        <v>877</v>
      </c>
      <c r="J49" s="19">
        <v>961</v>
      </c>
      <c r="K49" s="19">
        <v>1809</v>
      </c>
      <c r="L49" s="19">
        <v>859</v>
      </c>
      <c r="M49" s="19">
        <v>950</v>
      </c>
      <c r="N49" s="19">
        <f>N50</f>
        <v>1783</v>
      </c>
      <c r="O49" s="31" t="str">
        <f t="shared" ref="O49:P49" si="4">O50</f>
        <v>845</v>
      </c>
      <c r="P49" s="31" t="str">
        <f t="shared" si="4"/>
        <v>938</v>
      </c>
      <c r="Q49" s="25" t="s">
        <v>37</v>
      </c>
      <c r="U49" s="17"/>
      <c r="V49" s="17"/>
      <c r="W49" s="17"/>
    </row>
    <row r="50" spans="1:23" ht="18.600000000000001" customHeight="1">
      <c r="A50" s="9" t="s">
        <v>78</v>
      </c>
      <c r="E50" s="20">
        <v>1851</v>
      </c>
      <c r="F50" s="20">
        <v>887</v>
      </c>
      <c r="G50" s="20">
        <v>964</v>
      </c>
      <c r="H50" s="20">
        <v>1838</v>
      </c>
      <c r="I50" s="20">
        <v>877</v>
      </c>
      <c r="J50" s="20">
        <v>961</v>
      </c>
      <c r="K50" s="20">
        <v>1809</v>
      </c>
      <c r="L50" s="20">
        <v>859</v>
      </c>
      <c r="M50" s="20">
        <v>950</v>
      </c>
      <c r="N50" s="20">
        <v>1783</v>
      </c>
      <c r="O50" s="32" t="s">
        <v>103</v>
      </c>
      <c r="P50" s="32" t="s">
        <v>104</v>
      </c>
      <c r="R50" s="9" t="s">
        <v>79</v>
      </c>
      <c r="U50" s="17"/>
      <c r="V50" s="17"/>
      <c r="W50" s="17"/>
    </row>
    <row r="51" spans="1:23" s="5" customFormat="1" ht="18.600000000000001" customHeight="1">
      <c r="B51" s="6" t="s">
        <v>5</v>
      </c>
      <c r="E51" s="18">
        <v>29608</v>
      </c>
      <c r="F51" s="18">
        <v>14738</v>
      </c>
      <c r="G51" s="18">
        <v>14870</v>
      </c>
      <c r="H51" s="18">
        <v>29817</v>
      </c>
      <c r="I51" s="18">
        <v>14849</v>
      </c>
      <c r="J51" s="18">
        <v>14968</v>
      </c>
      <c r="K51" s="18">
        <v>30019</v>
      </c>
      <c r="L51" s="18">
        <v>14893</v>
      </c>
      <c r="M51" s="18">
        <v>15126</v>
      </c>
      <c r="N51" s="18">
        <v>30211</v>
      </c>
      <c r="O51" s="18">
        <v>14966</v>
      </c>
      <c r="P51" s="18">
        <v>15245</v>
      </c>
      <c r="Q51" s="5" t="s">
        <v>52</v>
      </c>
      <c r="U51" s="17"/>
      <c r="V51" s="17"/>
      <c r="W51" s="17"/>
    </row>
    <row r="52" spans="1:23" s="5" customFormat="1" ht="18.600000000000001" customHeight="1">
      <c r="A52" s="5" t="s">
        <v>21</v>
      </c>
      <c r="E52" s="18">
        <v>30549</v>
      </c>
      <c r="F52" s="18">
        <v>14816</v>
      </c>
      <c r="G52" s="18">
        <v>15733</v>
      </c>
      <c r="H52" s="18">
        <v>30438</v>
      </c>
      <c r="I52" s="18">
        <v>14760</v>
      </c>
      <c r="J52" s="18">
        <v>15678</v>
      </c>
      <c r="K52" s="18">
        <v>30299</v>
      </c>
      <c r="L52" s="18">
        <v>14674</v>
      </c>
      <c r="M52" s="18">
        <v>15625</v>
      </c>
      <c r="N52" s="18">
        <v>30322</v>
      </c>
      <c r="O52" s="18">
        <v>14664</v>
      </c>
      <c r="P52" s="18">
        <v>15658</v>
      </c>
      <c r="Q52" s="5" t="s">
        <v>30</v>
      </c>
      <c r="U52" s="17"/>
      <c r="V52" s="17"/>
      <c r="W52" s="17"/>
    </row>
    <row r="53" spans="1:23" s="5" customFormat="1" ht="18.600000000000001" customHeight="1">
      <c r="B53" s="5" t="s">
        <v>4</v>
      </c>
      <c r="E53" s="19">
        <v>16067</v>
      </c>
      <c r="F53" s="19">
        <v>7728</v>
      </c>
      <c r="G53" s="19">
        <v>8339</v>
      </c>
      <c r="H53" s="19">
        <v>16020</v>
      </c>
      <c r="I53" s="19">
        <v>7704</v>
      </c>
      <c r="J53" s="19">
        <v>8316</v>
      </c>
      <c r="K53" s="19">
        <f>SUM(K54:K55)</f>
        <v>15937</v>
      </c>
      <c r="L53" s="19">
        <f t="shared" ref="L53:P53" si="5">SUM(L54:L55)</f>
        <v>7655</v>
      </c>
      <c r="M53" s="19">
        <f t="shared" si="5"/>
        <v>8282</v>
      </c>
      <c r="N53" s="19">
        <f t="shared" si="5"/>
        <v>15973</v>
      </c>
      <c r="O53" s="19">
        <f t="shared" si="5"/>
        <v>7634</v>
      </c>
      <c r="P53" s="19">
        <f t="shared" si="5"/>
        <v>8339</v>
      </c>
      <c r="Q53" s="25" t="s">
        <v>37</v>
      </c>
      <c r="U53" s="17"/>
      <c r="V53" s="17"/>
      <c r="W53" s="17"/>
    </row>
    <row r="54" spans="1:23" ht="18.600000000000001" customHeight="1">
      <c r="A54" s="9" t="s">
        <v>80</v>
      </c>
      <c r="E54" s="20">
        <v>8963</v>
      </c>
      <c r="F54" s="20">
        <v>4375</v>
      </c>
      <c r="G54" s="20">
        <v>4588</v>
      </c>
      <c r="H54" s="20">
        <v>8905</v>
      </c>
      <c r="I54" s="20">
        <v>4351</v>
      </c>
      <c r="J54" s="20">
        <v>4554</v>
      </c>
      <c r="K54" s="20">
        <v>8814</v>
      </c>
      <c r="L54" s="20">
        <v>4312</v>
      </c>
      <c r="M54" s="20">
        <v>4502</v>
      </c>
      <c r="N54" s="20">
        <v>8861</v>
      </c>
      <c r="O54" s="20">
        <v>4305</v>
      </c>
      <c r="P54" s="20">
        <v>4556</v>
      </c>
      <c r="R54" s="9" t="s">
        <v>81</v>
      </c>
      <c r="U54" s="17"/>
      <c r="V54" s="17"/>
      <c r="W54" s="17"/>
    </row>
    <row r="55" spans="1:23" ht="18.600000000000001" customHeight="1">
      <c r="A55" s="9" t="s">
        <v>82</v>
      </c>
      <c r="E55" s="20">
        <v>7104</v>
      </c>
      <c r="F55" s="20">
        <v>3353</v>
      </c>
      <c r="G55" s="20">
        <v>3751</v>
      </c>
      <c r="H55" s="20">
        <v>7115</v>
      </c>
      <c r="I55" s="20">
        <v>3353</v>
      </c>
      <c r="J55" s="20">
        <v>3762</v>
      </c>
      <c r="K55" s="20">
        <v>7123</v>
      </c>
      <c r="L55" s="20">
        <v>3343</v>
      </c>
      <c r="M55" s="20">
        <v>3780</v>
      </c>
      <c r="N55" s="20">
        <v>7112</v>
      </c>
      <c r="O55" s="20">
        <v>3329</v>
      </c>
      <c r="P55" s="20">
        <v>3783</v>
      </c>
      <c r="R55" s="9" t="s">
        <v>83</v>
      </c>
      <c r="U55" s="17"/>
      <c r="V55" s="17"/>
      <c r="W55" s="17"/>
    </row>
    <row r="56" spans="1:23" s="5" customFormat="1" ht="18.600000000000001" customHeight="1">
      <c r="B56" s="6" t="s">
        <v>5</v>
      </c>
      <c r="C56" s="6"/>
      <c r="D56" s="6"/>
      <c r="E56" s="18">
        <v>14482</v>
      </c>
      <c r="F56" s="18">
        <v>7088</v>
      </c>
      <c r="G56" s="18">
        <v>7394</v>
      </c>
      <c r="H56" s="18">
        <v>14418</v>
      </c>
      <c r="I56" s="18">
        <v>7056</v>
      </c>
      <c r="J56" s="18">
        <v>7362</v>
      </c>
      <c r="K56" s="18">
        <v>14362</v>
      </c>
      <c r="L56" s="18">
        <v>7019</v>
      </c>
      <c r="M56" s="18">
        <v>7343</v>
      </c>
      <c r="N56" s="18">
        <v>14349</v>
      </c>
      <c r="O56" s="18">
        <v>7030</v>
      </c>
      <c r="P56" s="18">
        <v>7319</v>
      </c>
      <c r="Q56" s="5" t="s">
        <v>52</v>
      </c>
      <c r="R56" s="6"/>
      <c r="U56" s="17"/>
      <c r="V56" s="17"/>
      <c r="W56" s="17"/>
    </row>
    <row r="57" spans="1:23" ht="3" hidden="1" customHeight="1">
      <c r="B57" s="8"/>
      <c r="C57" s="8"/>
      <c r="D57" s="8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R57" s="8"/>
      <c r="U57" s="17"/>
      <c r="V57" s="17"/>
      <c r="W57" s="17"/>
    </row>
    <row r="58" spans="1:23" s="3" customFormat="1" ht="21" customHeight="1">
      <c r="B58" s="3" t="s">
        <v>0</v>
      </c>
      <c r="C58" s="4">
        <v>1.2</v>
      </c>
      <c r="D58" s="3" t="s">
        <v>99</v>
      </c>
      <c r="U58" s="17"/>
      <c r="V58" s="17"/>
      <c r="W58" s="17"/>
    </row>
    <row r="59" spans="1:23" s="3" customFormat="1" ht="21" customHeight="1">
      <c r="B59" s="3" t="s">
        <v>14</v>
      </c>
      <c r="C59" s="4">
        <v>1.2</v>
      </c>
      <c r="D59" s="3" t="s">
        <v>105</v>
      </c>
      <c r="U59" s="17"/>
      <c r="V59" s="17"/>
      <c r="W59" s="17"/>
    </row>
    <row r="60" spans="1:23" ht="6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N60" s="8"/>
      <c r="Q60" s="8"/>
      <c r="R60" s="8"/>
      <c r="U60" s="17"/>
      <c r="V60" s="17"/>
      <c r="W60" s="17"/>
    </row>
    <row r="61" spans="1:23" ht="18" customHeight="1">
      <c r="A61" s="36" t="s">
        <v>15</v>
      </c>
      <c r="B61" s="36"/>
      <c r="C61" s="36"/>
      <c r="D61" s="37"/>
      <c r="E61" s="42" t="s">
        <v>33</v>
      </c>
      <c r="F61" s="43"/>
      <c r="G61" s="44"/>
      <c r="H61" s="42" t="s">
        <v>34</v>
      </c>
      <c r="I61" s="43"/>
      <c r="J61" s="44"/>
      <c r="K61" s="42" t="s">
        <v>98</v>
      </c>
      <c r="L61" s="43"/>
      <c r="M61" s="44"/>
      <c r="N61" s="42" t="s">
        <v>102</v>
      </c>
      <c r="O61" s="43"/>
      <c r="P61" s="44"/>
      <c r="Q61" s="45" t="s">
        <v>16</v>
      </c>
      <c r="R61" s="46"/>
      <c r="U61" s="17"/>
      <c r="V61" s="17"/>
      <c r="W61" s="17"/>
    </row>
    <row r="62" spans="1:23" ht="18" customHeight="1">
      <c r="A62" s="38"/>
      <c r="B62" s="38"/>
      <c r="C62" s="38"/>
      <c r="D62" s="39"/>
      <c r="E62" s="15" t="s">
        <v>1</v>
      </c>
      <c r="F62" s="2" t="s">
        <v>2</v>
      </c>
      <c r="G62" s="15" t="s">
        <v>3</v>
      </c>
      <c r="H62" s="7" t="s">
        <v>1</v>
      </c>
      <c r="I62" s="2" t="s">
        <v>2</v>
      </c>
      <c r="J62" s="15" t="s">
        <v>3</v>
      </c>
      <c r="K62" s="7" t="s">
        <v>1</v>
      </c>
      <c r="L62" s="2" t="s">
        <v>2</v>
      </c>
      <c r="M62" s="29" t="s">
        <v>3</v>
      </c>
      <c r="N62" s="7" t="s">
        <v>1</v>
      </c>
      <c r="O62" s="2" t="s">
        <v>2</v>
      </c>
      <c r="P62" s="15" t="s">
        <v>3</v>
      </c>
      <c r="Q62" s="47"/>
      <c r="R62" s="48"/>
      <c r="U62" s="17"/>
      <c r="V62" s="17"/>
      <c r="W62" s="17"/>
    </row>
    <row r="63" spans="1:23" ht="18" customHeight="1">
      <c r="A63" s="40"/>
      <c r="B63" s="40"/>
      <c r="C63" s="40"/>
      <c r="D63" s="41"/>
      <c r="E63" s="14" t="s">
        <v>6</v>
      </c>
      <c r="F63" s="10" t="s">
        <v>7</v>
      </c>
      <c r="G63" s="14" t="s">
        <v>8</v>
      </c>
      <c r="H63" s="10" t="s">
        <v>6</v>
      </c>
      <c r="I63" s="10" t="s">
        <v>7</v>
      </c>
      <c r="J63" s="14" t="s">
        <v>8</v>
      </c>
      <c r="K63" s="10" t="s">
        <v>6</v>
      </c>
      <c r="L63" s="10" t="s">
        <v>7</v>
      </c>
      <c r="M63" s="30" t="s">
        <v>8</v>
      </c>
      <c r="N63" s="10" t="s">
        <v>6</v>
      </c>
      <c r="O63" s="10" t="s">
        <v>7</v>
      </c>
      <c r="P63" s="14" t="s">
        <v>8</v>
      </c>
      <c r="Q63" s="49"/>
      <c r="R63" s="50"/>
      <c r="U63" s="17"/>
      <c r="V63" s="17"/>
      <c r="W63" s="17"/>
    </row>
    <row r="64" spans="1:23" s="5" customFormat="1" ht="19.149999999999999" customHeight="1">
      <c r="A64" s="22" t="s">
        <v>22</v>
      </c>
      <c r="B64" s="22"/>
      <c r="C64" s="22"/>
      <c r="D64" s="23"/>
      <c r="E64" s="16">
        <v>65547</v>
      </c>
      <c r="F64" s="16">
        <v>33033</v>
      </c>
      <c r="G64" s="16">
        <v>32514</v>
      </c>
      <c r="H64" s="16">
        <v>65517</v>
      </c>
      <c r="I64" s="16">
        <v>33011</v>
      </c>
      <c r="J64" s="16">
        <v>32506</v>
      </c>
      <c r="K64" s="16">
        <v>65793</v>
      </c>
      <c r="L64" s="16">
        <v>33116</v>
      </c>
      <c r="M64" s="16">
        <v>32677</v>
      </c>
      <c r="N64" s="16">
        <v>65859</v>
      </c>
      <c r="O64" s="16">
        <v>33105</v>
      </c>
      <c r="P64" s="16">
        <v>32754</v>
      </c>
      <c r="Q64" s="24" t="s">
        <v>31</v>
      </c>
      <c r="R64" s="22"/>
      <c r="U64" s="17"/>
      <c r="V64" s="17"/>
      <c r="W64" s="17"/>
    </row>
    <row r="65" spans="1:23" s="5" customFormat="1" ht="19.149999999999999" customHeight="1">
      <c r="A65" s="6"/>
      <c r="B65" s="5" t="s">
        <v>4</v>
      </c>
      <c r="C65" s="6"/>
      <c r="D65" s="6"/>
      <c r="E65" s="19">
        <v>27674</v>
      </c>
      <c r="F65" s="19">
        <v>13864</v>
      </c>
      <c r="G65" s="19">
        <v>13810</v>
      </c>
      <c r="H65" s="19">
        <v>27655</v>
      </c>
      <c r="I65" s="19">
        <v>13824</v>
      </c>
      <c r="J65" s="19">
        <v>13831</v>
      </c>
      <c r="K65" s="19">
        <f>SUM(K66:K67)</f>
        <v>27744</v>
      </c>
      <c r="L65" s="19">
        <f t="shared" ref="L65:P65" si="6">SUM(L66:L67)</f>
        <v>13836</v>
      </c>
      <c r="M65" s="19">
        <f t="shared" si="6"/>
        <v>13908</v>
      </c>
      <c r="N65" s="19">
        <f t="shared" si="6"/>
        <v>27772</v>
      </c>
      <c r="O65" s="19">
        <f t="shared" si="6"/>
        <v>13833</v>
      </c>
      <c r="P65" s="19">
        <f t="shared" si="6"/>
        <v>13939</v>
      </c>
      <c r="Q65" s="25" t="s">
        <v>37</v>
      </c>
      <c r="R65" s="6"/>
      <c r="U65" s="17"/>
      <c r="V65" s="17"/>
      <c r="W65" s="17"/>
    </row>
    <row r="66" spans="1:23" ht="19.149999999999999" customHeight="1">
      <c r="A66" s="9" t="s">
        <v>84</v>
      </c>
      <c r="E66" s="20">
        <v>11379</v>
      </c>
      <c r="F66" s="20">
        <v>5618</v>
      </c>
      <c r="G66" s="20">
        <v>5761</v>
      </c>
      <c r="H66" s="20">
        <v>11355</v>
      </c>
      <c r="I66" s="20">
        <v>5575</v>
      </c>
      <c r="J66" s="20">
        <v>5780</v>
      </c>
      <c r="K66" s="20">
        <v>11387</v>
      </c>
      <c r="L66" s="20">
        <v>5595</v>
      </c>
      <c r="M66" s="20">
        <v>5792</v>
      </c>
      <c r="N66" s="20">
        <v>11354</v>
      </c>
      <c r="O66" s="20">
        <v>5575</v>
      </c>
      <c r="P66" s="20">
        <v>5779</v>
      </c>
      <c r="R66" s="9" t="s">
        <v>85</v>
      </c>
      <c r="U66" s="17"/>
      <c r="V66" s="17"/>
      <c r="W66" s="17"/>
    </row>
    <row r="67" spans="1:23" ht="19.149999999999999" customHeight="1">
      <c r="A67" s="9" t="s">
        <v>86</v>
      </c>
      <c r="E67" s="20">
        <v>16295</v>
      </c>
      <c r="F67" s="20">
        <v>8246</v>
      </c>
      <c r="G67" s="20">
        <v>8049</v>
      </c>
      <c r="H67" s="20">
        <v>16300</v>
      </c>
      <c r="I67" s="20">
        <v>8249</v>
      </c>
      <c r="J67" s="20">
        <v>8051</v>
      </c>
      <c r="K67" s="20">
        <v>16357</v>
      </c>
      <c r="L67" s="20">
        <v>8241</v>
      </c>
      <c r="M67" s="20">
        <v>8116</v>
      </c>
      <c r="N67" s="20">
        <v>16418</v>
      </c>
      <c r="O67" s="20">
        <v>8258</v>
      </c>
      <c r="P67" s="20">
        <v>8160</v>
      </c>
      <c r="R67" s="9" t="s">
        <v>87</v>
      </c>
      <c r="U67" s="17"/>
      <c r="V67" s="17"/>
      <c r="W67" s="17"/>
    </row>
    <row r="68" spans="1:23" s="5" customFormat="1" ht="19.149999999999999" customHeight="1">
      <c r="A68" s="5" t="s">
        <v>77</v>
      </c>
      <c r="E68" s="18">
        <v>37873</v>
      </c>
      <c r="F68" s="18">
        <v>19169</v>
      </c>
      <c r="G68" s="18">
        <v>18704</v>
      </c>
      <c r="H68" s="18">
        <v>37862</v>
      </c>
      <c r="I68" s="18">
        <v>19187</v>
      </c>
      <c r="J68" s="18">
        <v>18675</v>
      </c>
      <c r="K68" s="18">
        <v>38049</v>
      </c>
      <c r="L68" s="18">
        <v>19280</v>
      </c>
      <c r="M68" s="18">
        <v>18769</v>
      </c>
      <c r="N68" s="18">
        <v>38087</v>
      </c>
      <c r="O68" s="18">
        <v>19272</v>
      </c>
      <c r="P68" s="18">
        <v>18815</v>
      </c>
      <c r="Q68" s="5" t="s">
        <v>52</v>
      </c>
      <c r="U68" s="17"/>
      <c r="V68" s="17"/>
      <c r="W68" s="17"/>
    </row>
    <row r="69" spans="1:23" s="5" customFormat="1" ht="19.149999999999999" customHeight="1">
      <c r="A69" s="5" t="s">
        <v>23</v>
      </c>
      <c r="E69" s="18">
        <v>41656</v>
      </c>
      <c r="F69" s="18">
        <v>20982</v>
      </c>
      <c r="G69" s="18">
        <v>20674</v>
      </c>
      <c r="H69" s="18">
        <v>41808</v>
      </c>
      <c r="I69" s="18">
        <v>21086</v>
      </c>
      <c r="J69" s="18">
        <v>20722</v>
      </c>
      <c r="K69" s="18">
        <v>41932</v>
      </c>
      <c r="L69" s="18">
        <v>21162</v>
      </c>
      <c r="M69" s="18">
        <v>20770</v>
      </c>
      <c r="N69" s="18">
        <v>42153</v>
      </c>
      <c r="O69" s="18">
        <v>21230</v>
      </c>
      <c r="P69" s="18">
        <v>20923</v>
      </c>
      <c r="Q69" s="5" t="s">
        <v>88</v>
      </c>
      <c r="U69" s="17"/>
      <c r="V69" s="17"/>
      <c r="W69" s="17"/>
    </row>
    <row r="70" spans="1:23" s="5" customFormat="1" ht="19.149999999999999" customHeight="1">
      <c r="A70" s="5" t="s">
        <v>24</v>
      </c>
      <c r="E70" s="18">
        <v>33937</v>
      </c>
      <c r="F70" s="18">
        <v>16474</v>
      </c>
      <c r="G70" s="18">
        <v>17463</v>
      </c>
      <c r="H70" s="18">
        <v>33976</v>
      </c>
      <c r="I70" s="18">
        <v>16513</v>
      </c>
      <c r="J70" s="18">
        <v>17463</v>
      </c>
      <c r="K70" s="18">
        <v>34078</v>
      </c>
      <c r="L70" s="18">
        <v>16534</v>
      </c>
      <c r="M70" s="18">
        <v>17544</v>
      </c>
      <c r="N70" s="18">
        <v>34272</v>
      </c>
      <c r="O70" s="18">
        <v>16585</v>
      </c>
      <c r="P70" s="18">
        <v>17687</v>
      </c>
      <c r="Q70" s="5" t="s">
        <v>32</v>
      </c>
      <c r="U70" s="17"/>
      <c r="V70" s="17"/>
      <c r="W70" s="17"/>
    </row>
    <row r="71" spans="1:23" s="5" customFormat="1" ht="19.149999999999999" customHeight="1">
      <c r="B71" s="5" t="s">
        <v>4</v>
      </c>
      <c r="E71" s="19">
        <v>3583</v>
      </c>
      <c r="F71" s="19">
        <v>1706</v>
      </c>
      <c r="G71" s="19">
        <v>1877</v>
      </c>
      <c r="H71" s="19">
        <v>3564</v>
      </c>
      <c r="I71" s="19">
        <v>1693</v>
      </c>
      <c r="J71" s="19">
        <v>1871</v>
      </c>
      <c r="K71" s="19">
        <v>3563</v>
      </c>
      <c r="L71" s="19">
        <v>1684</v>
      </c>
      <c r="M71" s="19">
        <v>1879</v>
      </c>
      <c r="N71" s="19">
        <f>N72</f>
        <v>3565</v>
      </c>
      <c r="O71" s="19">
        <f t="shared" ref="O71" si="7">O72</f>
        <v>1681</v>
      </c>
      <c r="P71" s="19">
        <f t="shared" ref="P71" si="8">P72</f>
        <v>1884</v>
      </c>
      <c r="Q71" s="25" t="s">
        <v>37</v>
      </c>
      <c r="U71" s="17"/>
      <c r="V71" s="17"/>
      <c r="W71" s="17"/>
    </row>
    <row r="72" spans="1:23" ht="19.149999999999999" customHeight="1">
      <c r="A72" s="9" t="s">
        <v>89</v>
      </c>
      <c r="E72" s="20">
        <v>3583</v>
      </c>
      <c r="F72" s="20">
        <v>1706</v>
      </c>
      <c r="G72" s="20">
        <v>1877</v>
      </c>
      <c r="H72" s="20">
        <v>3564</v>
      </c>
      <c r="I72" s="20">
        <v>1693</v>
      </c>
      <c r="J72" s="20">
        <v>1871</v>
      </c>
      <c r="K72" s="20">
        <v>3563</v>
      </c>
      <c r="L72" s="20">
        <v>1684</v>
      </c>
      <c r="M72" s="20">
        <v>1879</v>
      </c>
      <c r="N72" s="20">
        <v>3565</v>
      </c>
      <c r="O72" s="20">
        <v>1681</v>
      </c>
      <c r="P72" s="20">
        <v>1884</v>
      </c>
      <c r="R72" s="9" t="s">
        <v>90</v>
      </c>
      <c r="U72" s="17"/>
      <c r="V72" s="17"/>
      <c r="W72" s="17"/>
    </row>
    <row r="73" spans="1:23" s="5" customFormat="1" ht="19.149999999999999" customHeight="1">
      <c r="A73" s="5" t="s">
        <v>77</v>
      </c>
      <c r="E73" s="18">
        <v>30354</v>
      </c>
      <c r="F73" s="18">
        <v>14768</v>
      </c>
      <c r="G73" s="18">
        <v>15586</v>
      </c>
      <c r="H73" s="18">
        <v>30412</v>
      </c>
      <c r="I73" s="18">
        <v>14820</v>
      </c>
      <c r="J73" s="18">
        <v>15592</v>
      </c>
      <c r="K73" s="18">
        <v>30515</v>
      </c>
      <c r="L73" s="18">
        <v>14850</v>
      </c>
      <c r="M73" s="18">
        <v>15665</v>
      </c>
      <c r="N73" s="18">
        <v>30707</v>
      </c>
      <c r="O73" s="18">
        <v>14904</v>
      </c>
      <c r="P73" s="18">
        <v>15803</v>
      </c>
      <c r="Q73" s="5" t="s">
        <v>52</v>
      </c>
      <c r="U73" s="17"/>
      <c r="V73" s="17"/>
      <c r="W73" s="17"/>
    </row>
    <row r="74" spans="1:23" s="5" customFormat="1" ht="19.149999999999999" customHeight="1">
      <c r="A74" s="5" t="s">
        <v>25</v>
      </c>
      <c r="D74" s="11"/>
      <c r="E74" s="18">
        <v>28572</v>
      </c>
      <c r="F74" s="18">
        <v>13992</v>
      </c>
      <c r="G74" s="18">
        <v>14580</v>
      </c>
      <c r="H74" s="18">
        <v>28819</v>
      </c>
      <c r="I74" s="18">
        <v>14120</v>
      </c>
      <c r="J74" s="18">
        <v>14699</v>
      </c>
      <c r="K74" s="18">
        <v>28963</v>
      </c>
      <c r="L74" s="18">
        <v>14165</v>
      </c>
      <c r="M74" s="18">
        <v>14798</v>
      </c>
      <c r="N74" s="18">
        <v>29085</v>
      </c>
      <c r="O74" s="18">
        <v>14259</v>
      </c>
      <c r="P74" s="18">
        <v>14826</v>
      </c>
      <c r="Q74" s="5" t="s">
        <v>91</v>
      </c>
      <c r="U74" s="17"/>
      <c r="V74" s="17"/>
      <c r="W74" s="17"/>
    </row>
    <row r="75" spans="1:23" s="5" customFormat="1" ht="19.149999999999999" customHeight="1">
      <c r="B75" s="5" t="s">
        <v>4</v>
      </c>
      <c r="D75" s="6"/>
      <c r="E75" s="19">
        <v>16275</v>
      </c>
      <c r="F75" s="19">
        <v>7924</v>
      </c>
      <c r="G75" s="19">
        <v>8351</v>
      </c>
      <c r="H75" s="19">
        <v>16386</v>
      </c>
      <c r="I75" s="19">
        <v>7984</v>
      </c>
      <c r="J75" s="19">
        <v>8402</v>
      </c>
      <c r="K75" s="19">
        <f>SUM(K76:K78)</f>
        <v>16452</v>
      </c>
      <c r="L75" s="19">
        <f t="shared" ref="L75:P75" si="9">SUM(L76:L78)</f>
        <v>7999</v>
      </c>
      <c r="M75" s="19">
        <f t="shared" si="9"/>
        <v>8453</v>
      </c>
      <c r="N75" s="19">
        <f t="shared" si="9"/>
        <v>16485</v>
      </c>
      <c r="O75" s="19">
        <f t="shared" si="9"/>
        <v>8039</v>
      </c>
      <c r="P75" s="19">
        <f t="shared" si="9"/>
        <v>8446</v>
      </c>
      <c r="Q75" s="25" t="s">
        <v>37</v>
      </c>
      <c r="U75" s="17"/>
      <c r="V75" s="17"/>
      <c r="W75" s="17"/>
    </row>
    <row r="76" spans="1:23" ht="19.149999999999999" customHeight="1">
      <c r="A76" s="1" t="s">
        <v>92</v>
      </c>
      <c r="B76" s="1"/>
      <c r="C76" s="21"/>
      <c r="D76" s="15"/>
      <c r="E76" s="20">
        <v>7555</v>
      </c>
      <c r="F76" s="20">
        <v>3581</v>
      </c>
      <c r="G76" s="20">
        <v>3974</v>
      </c>
      <c r="H76" s="20">
        <v>7614</v>
      </c>
      <c r="I76" s="20">
        <v>3613</v>
      </c>
      <c r="J76" s="20">
        <v>4001</v>
      </c>
      <c r="K76" s="20">
        <v>7678</v>
      </c>
      <c r="L76" s="20">
        <v>3646</v>
      </c>
      <c r="M76" s="20">
        <v>4032</v>
      </c>
      <c r="N76" s="20">
        <v>7649</v>
      </c>
      <c r="O76" s="20">
        <v>3656</v>
      </c>
      <c r="P76" s="20">
        <v>3993</v>
      </c>
      <c r="R76" s="9" t="s">
        <v>93</v>
      </c>
      <c r="U76" s="17"/>
      <c r="V76" s="17"/>
      <c r="W76" s="17"/>
    </row>
    <row r="77" spans="1:23" ht="19.149999999999999" customHeight="1">
      <c r="A77" s="9" t="s">
        <v>94</v>
      </c>
      <c r="E77" s="20">
        <v>4408</v>
      </c>
      <c r="F77" s="20">
        <v>2233</v>
      </c>
      <c r="G77" s="20">
        <v>2175</v>
      </c>
      <c r="H77" s="20">
        <v>4434</v>
      </c>
      <c r="I77" s="20">
        <v>2247</v>
      </c>
      <c r="J77" s="20">
        <v>2187</v>
      </c>
      <c r="K77" s="20">
        <v>4473</v>
      </c>
      <c r="L77" s="20">
        <v>2262</v>
      </c>
      <c r="M77" s="20">
        <v>2211</v>
      </c>
      <c r="N77" s="20">
        <v>4517</v>
      </c>
      <c r="O77" s="20">
        <v>2283</v>
      </c>
      <c r="P77" s="20">
        <v>2234</v>
      </c>
      <c r="R77" s="9" t="s">
        <v>95</v>
      </c>
      <c r="U77" s="17"/>
      <c r="V77" s="17"/>
      <c r="W77" s="17"/>
    </row>
    <row r="78" spans="1:23" ht="19.149999999999999" customHeight="1">
      <c r="A78" s="9" t="s">
        <v>96</v>
      </c>
      <c r="E78" s="20">
        <v>4312</v>
      </c>
      <c r="F78" s="20">
        <v>2110</v>
      </c>
      <c r="G78" s="20">
        <v>2202</v>
      </c>
      <c r="H78" s="20">
        <v>4338</v>
      </c>
      <c r="I78" s="20">
        <v>2124</v>
      </c>
      <c r="J78" s="20">
        <v>2214</v>
      </c>
      <c r="K78" s="20">
        <v>4301</v>
      </c>
      <c r="L78" s="20">
        <v>2091</v>
      </c>
      <c r="M78" s="20">
        <v>2210</v>
      </c>
      <c r="N78" s="20">
        <v>4319</v>
      </c>
      <c r="O78" s="20">
        <v>2100</v>
      </c>
      <c r="P78" s="20">
        <v>2219</v>
      </c>
      <c r="R78" s="9" t="s">
        <v>97</v>
      </c>
      <c r="U78" s="17"/>
      <c r="V78" s="17"/>
      <c r="W78" s="17"/>
    </row>
    <row r="79" spans="1:23" s="5" customFormat="1" ht="19.149999999999999" customHeight="1">
      <c r="A79" s="5" t="s">
        <v>77</v>
      </c>
      <c r="E79" s="18">
        <v>12297</v>
      </c>
      <c r="F79" s="18">
        <v>6068</v>
      </c>
      <c r="G79" s="18">
        <v>6229</v>
      </c>
      <c r="H79" s="18">
        <v>12433</v>
      </c>
      <c r="I79" s="18">
        <v>6136</v>
      </c>
      <c r="J79" s="18">
        <v>6297</v>
      </c>
      <c r="K79" s="18">
        <v>12511</v>
      </c>
      <c r="L79" s="18">
        <v>6166</v>
      </c>
      <c r="M79" s="18">
        <v>6345</v>
      </c>
      <c r="N79" s="18">
        <v>12600</v>
      </c>
      <c r="O79" s="18">
        <v>6220</v>
      </c>
      <c r="P79" s="18">
        <v>6380</v>
      </c>
      <c r="Q79" s="5" t="s">
        <v>52</v>
      </c>
      <c r="U79" s="17"/>
      <c r="V79" s="17"/>
      <c r="W79" s="17"/>
    </row>
    <row r="80" spans="1:23" ht="7.5" customHeight="1">
      <c r="A80" s="13"/>
      <c r="B80" s="13"/>
      <c r="C80" s="13"/>
      <c r="D80" s="13"/>
      <c r="E80" s="27"/>
      <c r="F80" s="27"/>
      <c r="G80" s="27"/>
      <c r="H80" s="27"/>
      <c r="I80" s="27"/>
      <c r="J80" s="27"/>
      <c r="K80" s="27"/>
      <c r="L80" s="27"/>
      <c r="M80" s="28"/>
      <c r="N80" s="27"/>
      <c r="O80" s="27"/>
      <c r="P80" s="28"/>
      <c r="Q80" s="13"/>
      <c r="R80" s="13"/>
      <c r="U80" s="17"/>
      <c r="V80" s="17"/>
      <c r="W80" s="17"/>
    </row>
    <row r="81" spans="1:18" ht="19.5" customHeight="1">
      <c r="A81" s="9" t="s">
        <v>12</v>
      </c>
      <c r="E81" s="26"/>
      <c r="F81" s="26"/>
      <c r="G81" s="26"/>
      <c r="H81" s="26"/>
      <c r="I81" s="26"/>
      <c r="J81" s="26"/>
      <c r="K81" s="26"/>
      <c r="L81" s="26"/>
      <c r="M81" s="26"/>
      <c r="N81" s="33">
        <f>N82+N84</f>
        <v>536496</v>
      </c>
      <c r="O81" s="33">
        <f t="shared" ref="O81:P81" si="10">O82+O84</f>
        <v>262645</v>
      </c>
      <c r="P81" s="33">
        <f t="shared" si="10"/>
        <v>273851</v>
      </c>
      <c r="Q81" s="8"/>
      <c r="R81" s="8"/>
    </row>
    <row r="82" spans="1:18">
      <c r="B82" s="9" t="s">
        <v>13</v>
      </c>
      <c r="N82" s="34">
        <f t="shared" ref="N82:O82" si="11">N11+N21+N36+N43+N49+N53+N65+N71+N75</f>
        <v>227881</v>
      </c>
      <c r="O82" s="34">
        <f t="shared" si="11"/>
        <v>110373</v>
      </c>
      <c r="P82" s="34">
        <f>P11+P21+P36+P43+P49+P53+P65+P71+P75</f>
        <v>117508</v>
      </c>
    </row>
    <row r="83" spans="1:18">
      <c r="N83" s="34">
        <f t="shared" ref="N83:O83" si="12">N82-N8</f>
        <v>0</v>
      </c>
      <c r="O83" s="34">
        <f t="shared" si="12"/>
        <v>0</v>
      </c>
      <c r="P83" s="34">
        <f>P82-P8</f>
        <v>0</v>
      </c>
    </row>
    <row r="84" spans="1:18" ht="34.15" customHeight="1">
      <c r="N84" s="34">
        <f>N79+N73+N68+N56+N51+N47+N41+N27+N19+N69</f>
        <v>308615</v>
      </c>
      <c r="O84" s="34">
        <f t="shared" ref="O84:P84" si="13">O79+O73+O68+O56+O51+O47+O41+O27+O19+O69</f>
        <v>152272</v>
      </c>
      <c r="P84" s="34">
        <f t="shared" si="13"/>
        <v>156343</v>
      </c>
    </row>
    <row r="85" spans="1:18">
      <c r="N85" s="34">
        <f>N84-N9</f>
        <v>0</v>
      </c>
      <c r="O85" s="34">
        <f t="shared" ref="O85:P85" si="14">O84-O9</f>
        <v>0</v>
      </c>
      <c r="P85" s="34">
        <f t="shared" si="14"/>
        <v>0</v>
      </c>
    </row>
    <row r="86" spans="1:18">
      <c r="N86" s="34">
        <f>N81-N7</f>
        <v>0</v>
      </c>
      <c r="O86" s="34">
        <f t="shared" ref="O86:P86" si="15">O81-O7</f>
        <v>0</v>
      </c>
      <c r="P86" s="34">
        <f t="shared" si="15"/>
        <v>0</v>
      </c>
    </row>
  </sheetData>
  <mergeCells count="20">
    <mergeCell ref="A32:D34"/>
    <mergeCell ref="E32:G32"/>
    <mergeCell ref="H32:J32"/>
    <mergeCell ref="N32:P32"/>
    <mergeCell ref="Q32:R34"/>
    <mergeCell ref="K32:M32"/>
    <mergeCell ref="A61:D63"/>
    <mergeCell ref="E61:G61"/>
    <mergeCell ref="H61:J61"/>
    <mergeCell ref="N61:P61"/>
    <mergeCell ref="Q61:R63"/>
    <mergeCell ref="K61:M61"/>
    <mergeCell ref="A7:D7"/>
    <mergeCell ref="Q7:R7"/>
    <mergeCell ref="A4:D6"/>
    <mergeCell ref="E4:G4"/>
    <mergeCell ref="H4:J4"/>
    <mergeCell ref="N4:P4"/>
    <mergeCell ref="Q4:R6"/>
    <mergeCell ref="K4:M4"/>
  </mergeCells>
  <pageMargins left="0.59055118110236227" right="0.39370078740157483" top="0.78740157480314965" bottom="0.59055118110236227" header="0.47244094488188981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T-1.2  กรม </vt:lpstr>
      <vt:lpstr>'T-1.2  กรม 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NSOCHTBURI</cp:lastModifiedBy>
  <cp:lastPrinted>2021-02-16T03:40:18Z</cp:lastPrinted>
  <dcterms:created xsi:type="dcterms:W3CDTF">2004-08-16T17:13:42Z</dcterms:created>
  <dcterms:modified xsi:type="dcterms:W3CDTF">2021-02-16T03:40:52Z</dcterms:modified>
</cp:coreProperties>
</file>