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\ปานทิพย์\12.รายงานวิชาการ2562-2563\1.สรง2562-2563\1.รายงาน สรง.2562\December\"/>
    </mc:Choice>
  </mc:AlternateContent>
  <bookViews>
    <workbookView xWindow="0" yWindow="0" windowWidth="21600" windowHeight="9780"/>
  </bookViews>
  <sheets>
    <sheet name="tab02" sheetId="1" r:id="rId1"/>
  </sheets>
  <definedNames>
    <definedName name="_xlnm.Print_Area" localSheetId="0">'tab02'!$A$1:$D$38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" i="1" l="1"/>
  <c r="D25" i="1"/>
  <c r="D26" i="1"/>
  <c r="D28" i="1"/>
  <c r="D29" i="1"/>
  <c r="D30" i="1"/>
  <c r="D32" i="1"/>
  <c r="D33" i="1"/>
  <c r="D34" i="1"/>
  <c r="D23" i="1"/>
  <c r="B32" i="1"/>
  <c r="B33" i="1"/>
  <c r="B34" i="1"/>
  <c r="C25" i="1"/>
  <c r="C26" i="1"/>
  <c r="C28" i="1"/>
  <c r="C29" i="1"/>
  <c r="C30" i="1"/>
  <c r="C32" i="1"/>
  <c r="C33" i="1"/>
  <c r="C34" i="1"/>
  <c r="B23" i="1"/>
  <c r="B25" i="1"/>
  <c r="B26" i="1"/>
  <c r="B28" i="1"/>
  <c r="B29" i="1"/>
  <c r="B30" i="1"/>
  <c r="B22" i="1"/>
  <c r="C23" i="1" l="1"/>
  <c r="B35" i="1"/>
  <c r="B36" i="1"/>
  <c r="C35" i="1"/>
  <c r="C36" i="1"/>
  <c r="D15" i="1" l="1"/>
  <c r="D31" i="1" s="1"/>
  <c r="C15" i="1"/>
  <c r="C31" i="1" s="1"/>
  <c r="B15" i="1"/>
  <c r="B31" i="1" s="1"/>
  <c r="D11" i="1"/>
  <c r="D27" i="1" s="1"/>
  <c r="B11" i="1"/>
  <c r="B27" i="1" s="1"/>
  <c r="C11" i="1"/>
  <c r="C27" i="1" s="1"/>
  <c r="G33" i="1" l="1"/>
  <c r="G28" i="1"/>
  <c r="H27" i="1"/>
  <c r="F26" i="1"/>
  <c r="G34" i="1" l="1"/>
  <c r="G24" i="1"/>
  <c r="C22" i="1"/>
  <c r="G29" i="1"/>
  <c r="G26" i="1"/>
  <c r="G25" i="1"/>
  <c r="G23" i="1"/>
  <c r="G32" i="1"/>
  <c r="G31" i="1" l="1"/>
  <c r="H29" i="1"/>
  <c r="H26" i="1"/>
  <c r="H33" i="1"/>
  <c r="H25" i="1"/>
  <c r="H23" i="1"/>
  <c r="H32" i="1"/>
  <c r="H28" i="1"/>
  <c r="H36" i="1"/>
  <c r="H34" i="1"/>
  <c r="H24" i="1"/>
  <c r="D22" i="1"/>
  <c r="H31" i="1"/>
  <c r="G27" i="1"/>
  <c r="G22" i="1" s="1"/>
  <c r="F34" i="1" l="1"/>
  <c r="F33" i="1"/>
  <c r="F25" i="1"/>
  <c r="F23" i="1"/>
  <c r="F28" i="1"/>
  <c r="F29" i="1"/>
  <c r="F32" i="1"/>
  <c r="F24" i="1"/>
  <c r="F36" i="1"/>
  <c r="H22" i="1"/>
  <c r="F27" i="1" l="1"/>
  <c r="F31" i="1"/>
  <c r="F22" i="1" l="1"/>
</calcChain>
</file>

<file path=xl/sharedStrings.xml><?xml version="1.0" encoding="utf-8"?>
<sst xmlns="http://schemas.openxmlformats.org/spreadsheetml/2006/main" count="40" uniqueCount="25">
  <si>
    <t>ระดับการศึกษาที่สำเร็จ</t>
  </si>
  <si>
    <t>รวม</t>
  </si>
  <si>
    <t>ชาย</t>
  </si>
  <si>
    <t>หญิง</t>
  </si>
  <si>
    <t>จำนวน (คน)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</si>
  <si>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</si>
  <si>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</si>
  <si>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</si>
  <si>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</si>
  <si>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</si>
  <si>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</si>
  <si>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</si>
  <si>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</si>
  <si>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</si>
  <si>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</si>
  <si>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</si>
  <si>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</si>
  <si>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</si>
  <si>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</si>
  <si>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</si>
  <si>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>ร้อยละ</t>
  </si>
  <si>
    <t>. . จำนวนเล็กน้อย</t>
  </si>
  <si>
    <t>ที่มา : โครงการสำรวจภาวะการทำงานของประชากรจังหวัดเลย เดือนธันวาคม พ.ศ. 2562</t>
  </si>
  <si>
    <t xml:space="preserve">ตารางที่ 2  ประชากรอายุ 15 ปีขึ้นไป จำแนกตามระดับการศึกษาที่สำเร็จ และเพศ </t>
  </si>
  <si>
    <t xml:space="preserve">               เดือนธันวาคม พ.ศ. 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</si>
</sst>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_-;\-* #,##0.00_-;_-* &quot;-&quot;??_-;_-@_-"/>
    <numFmt numFmtId="187" formatCode="#,##0.0"/>
    <numFmt numFmtId="188" formatCode="_-#,##0.0_-;\-#,##0.0_-;_-&quot;-&quot;_-;_-@_-"/>
    <numFmt numFmtId="189" formatCode="_-#,##0_-;\-#,##0_-;_-&quot;-&quot;_-;_-@_-"/>
    <numFmt numFmtId="190" formatCode="0.0"/>
    <numFmt numFmtId="191" formatCode="_-* #,##0_-;\-* #,##0_-;_-* &quot;-&quot;??_-;_-@_-"/>
    <numFmt numFmtId="192" formatCode="_(* #,##0_);_(* \(#,##0\);_(* &quot;-&quot;_);_(@_)"/>
    <numFmt numFmtId="193" formatCode=".\ ."/>
  </numFmts>
  <fonts count="8" x14ac:knownFonts="1">
    <font>
      <sz val="14"/>
      <name val="Cordia New"/>
      <charset val="222"/>
    </font>
    <font>
      <b/>
      <sz val="18"/>
      <name val="TH SarabunPSK"/>
      <family val="2"/>
    </font>
    <font>
      <sz val="18"/>
      <name val="TH SarabunPSK"/>
      <family val="2"/>
    </font>
    <font>
      <sz val="18"/>
      <color indexed="8"/>
      <name val="TH SarabunPSK"/>
      <family val="2"/>
    </font>
    <font>
      <sz val="14"/>
      <name val="Cordia New"/>
      <family val="2"/>
    </font>
    <font>
      <sz val="18"/>
      <color indexed="10"/>
      <name val="TH SarabunPSK"/>
      <family val="2"/>
    </font>
    <font>
      <sz val="14"/>
      <name val="Cordia New"/>
      <family val="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43" fontId="6" fillId="0" borderId="0" applyFont="0" applyFill="0" applyBorder="0" applyAlignment="0" applyProtection="0"/>
  </cellStyleXfs>
  <cellXfs count="4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0" xfId="0" applyFont="1" applyBorder="1" applyAlignment="1"/>
    <xf numFmtId="0" fontId="2" fillId="0" borderId="0" xfId="0" applyFont="1" applyAlignment="1">
      <alignment vertical="center"/>
    </xf>
    <xf numFmtId="0" fontId="2" fillId="0" borderId="0" xfId="0" applyFont="1" applyAlignment="1"/>
    <xf numFmtId="0" fontId="2" fillId="0" borderId="0" xfId="0" applyFont="1" applyAlignment="1" applyProtection="1">
      <alignment horizontal="left"/>
    </xf>
    <xf numFmtId="0" fontId="2" fillId="0" borderId="0" xfId="0" applyFont="1" applyBorder="1" applyAlignment="1" applyProtection="1">
      <alignment horizontal="left"/>
    </xf>
    <xf numFmtId="187" fontId="2" fillId="0" borderId="0" xfId="0" applyNumberFormat="1" applyFont="1" applyBorder="1" applyAlignment="1" applyProtection="1">
      <alignment horizontal="left"/>
    </xf>
    <xf numFmtId="190" fontId="2" fillId="0" borderId="0" xfId="0" applyNumberFormat="1" applyFont="1"/>
    <xf numFmtId="0" fontId="1" fillId="0" borderId="0" xfId="0" applyFont="1" applyBorder="1" applyAlignment="1">
      <alignment horizontal="center"/>
    </xf>
    <xf numFmtId="190" fontId="1" fillId="0" borderId="0" xfId="1" applyNumberFormat="1" applyFont="1" applyAlignment="1">
      <alignment horizontal="right" vertical="center"/>
    </xf>
    <xf numFmtId="190" fontId="1" fillId="0" borderId="0" xfId="0" applyNumberFormat="1" applyFont="1"/>
    <xf numFmtId="190" fontId="2" fillId="0" borderId="0" xfId="1" applyNumberFormat="1" applyFont="1" applyAlignment="1">
      <alignment horizontal="right" vertical="center"/>
    </xf>
    <xf numFmtId="190" fontId="2" fillId="0" borderId="0" xfId="0" applyNumberFormat="1" applyFont="1" applyBorder="1" applyAlignment="1">
      <alignment horizontal="right"/>
    </xf>
    <xf numFmtId="190" fontId="5" fillId="0" borderId="0" xfId="0" applyNumberFormat="1" applyFont="1" applyBorder="1" applyAlignment="1">
      <alignment horizontal="right"/>
    </xf>
    <xf numFmtId="192" fontId="2" fillId="0" borderId="0" xfId="0" applyNumberFormat="1" applyFont="1" applyBorder="1" applyAlignment="1">
      <alignment horizontal="right"/>
    </xf>
    <xf numFmtId="190" fontId="2" fillId="0" borderId="0" xfId="0" applyNumberFormat="1" applyFont="1" applyAlignment="1">
      <alignment horizontal="right"/>
    </xf>
    <xf numFmtId="0" fontId="2" fillId="0" borderId="2" xfId="0" applyFont="1" applyBorder="1" applyAlignment="1" applyProtection="1">
      <alignment horizontal="left"/>
    </xf>
    <xf numFmtId="0" fontId="2" fillId="0" borderId="0" xfId="0" applyFont="1" applyBorder="1"/>
    <xf numFmtId="191" fontId="1" fillId="0" borderId="0" xfId="2" applyNumberFormat="1" applyFont="1" applyAlignment="1">
      <alignment horizontal="right" wrapText="1"/>
    </xf>
    <xf numFmtId="3" fontId="1" fillId="0" borderId="0" xfId="0" applyNumberFormat="1" applyFont="1" applyFill="1" applyAlignment="1">
      <alignment horizontal="right" wrapText="1"/>
    </xf>
    <xf numFmtId="191" fontId="2" fillId="0" borderId="0" xfId="2" applyNumberFormat="1" applyFont="1" applyAlignment="1">
      <alignment horizontal="right" wrapText="1"/>
    </xf>
    <xf numFmtId="3" fontId="3" fillId="0" borderId="0" xfId="0" applyNumberFormat="1" applyFont="1" applyAlignment="1">
      <alignment horizontal="right" wrapText="1"/>
    </xf>
    <xf numFmtId="191" fontId="2" fillId="0" borderId="0" xfId="0" applyNumberFormat="1" applyFont="1" applyAlignment="1">
      <alignment horizontal="right" wrapText="1"/>
    </xf>
    <xf numFmtId="189" fontId="3" fillId="0" borderId="0" xfId="0" applyNumberFormat="1" applyFont="1" applyAlignment="1">
      <alignment horizontal="right" wrapText="1"/>
    </xf>
    <xf numFmtId="189" fontId="2" fillId="0" borderId="0" xfId="0" applyNumberFormat="1" applyFont="1" applyAlignment="1">
      <alignment horizontal="right" wrapText="1"/>
    </xf>
    <xf numFmtId="188" fontId="2" fillId="0" borderId="0" xfId="0" applyNumberFormat="1" applyFont="1" applyAlignment="1">
      <alignment horizontal="right" wrapText="1"/>
    </xf>
    <xf numFmtId="191" fontId="1" fillId="0" borderId="0" xfId="2" applyNumberFormat="1" applyFont="1" applyAlignment="1">
      <alignment horizontal="right"/>
    </xf>
    <xf numFmtId="191" fontId="1" fillId="0" borderId="0" xfId="2" applyNumberFormat="1" applyFont="1" applyAlignment="1">
      <alignment horizontal="right" vertical="center"/>
    </xf>
    <xf numFmtId="188" fontId="2" fillId="0" borderId="0" xfId="1" applyNumberFormat="1" applyFont="1" applyAlignment="1">
      <alignment horizontal="right" vertical="center" wrapText="1"/>
    </xf>
    <xf numFmtId="188" fontId="2" fillId="0" borderId="2" xfId="1" applyNumberFormat="1" applyFont="1" applyBorder="1" applyAlignment="1">
      <alignment horizontal="right" vertical="center" wrapText="1"/>
    </xf>
    <xf numFmtId="193" fontId="2" fillId="0" borderId="2" xfId="1" applyNumberFormat="1" applyFont="1" applyBorder="1" applyAlignment="1">
      <alignment horizontal="right" vertical="center"/>
    </xf>
    <xf numFmtId="0" fontId="7" fillId="0" borderId="0" xfId="0" applyFont="1"/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3">
    <cellStyle name="Normal 2" xfId="1"/>
    <cellStyle name="เครื่องหมายจุลภาค" xfId="2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38"/>
  <sheetViews>
    <sheetView showGridLines="0" tabSelected="1" view="pageBreakPreview" zoomScale="80" zoomScaleNormal="75" zoomScaleSheetLayoutView="80" workbookViewId="0">
      <selection activeCell="A17" sqref="A17"/>
    </sheetView>
  </sheetViews>
  <sheetFormatPr defaultRowHeight="26.25" customHeight="1" x14ac:dyDescent="0.35"/>
  <cols>
    <col min="1" max="1" width="33.28515625" style="1" customWidth="1"/>
    <col min="2" max="4" width="22.7109375" style="2" customWidth="1"/>
    <col min="5" max="5" width="14.28515625" style="2" bestFit="1" customWidth="1"/>
    <col min="6" max="8" width="10.7109375" style="2" customWidth="1"/>
    <col min="9" max="16384" width="9.140625" style="2"/>
  </cols>
  <sheetData>
    <row r="1" spans="1:5" s="1" customFormat="1" ht="23.25" x14ac:dyDescent="0.35">
      <c r="A1" s="1" t="s">
        <v>23</v>
      </c>
      <c r="B1" s="2"/>
      <c r="C1" s="2"/>
      <c r="D1" s="2"/>
    </row>
    <row r="2" spans="1:5" s="1" customFormat="1" ht="23.25" x14ac:dyDescent="0.35">
      <c r="A2" s="1" t="s">
        <v>24</v>
      </c>
      <c r="B2" s="2"/>
      <c r="C2" s="2"/>
      <c r="D2" s="2"/>
    </row>
    <row r="3" spans="1:5" ht="8.25" customHeight="1" x14ac:dyDescent="0.35"/>
    <row r="4" spans="1:5" s="1" customFormat="1" ht="30" customHeight="1" x14ac:dyDescent="0.35">
      <c r="A4" s="3" t="s">
        <v>0</v>
      </c>
      <c r="B4" s="4" t="s">
        <v>1</v>
      </c>
      <c r="C4" s="4" t="s">
        <v>2</v>
      </c>
      <c r="D4" s="4" t="s">
        <v>3</v>
      </c>
    </row>
    <row r="5" spans="1:5" s="1" customFormat="1" ht="23.25" x14ac:dyDescent="0.35">
      <c r="B5" s="38" t="s">
        <v>4</v>
      </c>
      <c r="C5" s="38"/>
      <c r="D5" s="38"/>
    </row>
    <row r="6" spans="1:5" s="6" customFormat="1" ht="24.95" customHeight="1" x14ac:dyDescent="0.35">
      <c r="A6" s="5" t="s">
        <v>5</v>
      </c>
      <c r="B6" s="24">
        <v>445925</v>
      </c>
      <c r="C6" s="25">
        <v>219926</v>
      </c>
      <c r="D6" s="24">
        <v>225999</v>
      </c>
      <c r="E6" s="32"/>
    </row>
    <row r="7" spans="1:5" s="8" customFormat="1" ht="24.95" customHeight="1" x14ac:dyDescent="0.35">
      <c r="A7" s="7" t="s">
        <v>6</v>
      </c>
      <c r="B7" s="26">
        <v>13218</v>
      </c>
      <c r="C7" s="27">
        <v>4678</v>
      </c>
      <c r="D7" s="26">
        <v>8539</v>
      </c>
      <c r="E7" s="32"/>
    </row>
    <row r="8" spans="1:5" s="8" customFormat="1" ht="24.95" customHeight="1" x14ac:dyDescent="0.35">
      <c r="A8" s="9" t="s">
        <v>7</v>
      </c>
      <c r="B8" s="26">
        <v>130376</v>
      </c>
      <c r="C8" s="27">
        <v>60988</v>
      </c>
      <c r="D8" s="26">
        <v>69388</v>
      </c>
      <c r="E8" s="32"/>
    </row>
    <row r="9" spans="1:5" s="8" customFormat="1" ht="24.95" customHeight="1" x14ac:dyDescent="0.35">
      <c r="A9" s="10" t="s">
        <v>8</v>
      </c>
      <c r="B9" s="26">
        <v>108070</v>
      </c>
      <c r="C9" s="27">
        <v>55163</v>
      </c>
      <c r="D9" s="26">
        <v>52907</v>
      </c>
      <c r="E9" s="32"/>
    </row>
    <row r="10" spans="1:5" s="8" customFormat="1" ht="24.95" customHeight="1" x14ac:dyDescent="0.35">
      <c r="A10" s="10" t="s">
        <v>9</v>
      </c>
      <c r="B10" s="26">
        <v>79503</v>
      </c>
      <c r="C10" s="27">
        <v>43335</v>
      </c>
      <c r="D10" s="26">
        <v>36167</v>
      </c>
      <c r="E10" s="32"/>
    </row>
    <row r="11" spans="1:5" ht="24.95" customHeight="1" x14ac:dyDescent="0.35">
      <c r="A11" s="9" t="s">
        <v>10</v>
      </c>
      <c r="B11" s="28">
        <f>B12+B13+B14</f>
        <v>58872</v>
      </c>
      <c r="C11" s="28">
        <f>SUM(C12:C14)</f>
        <v>30576</v>
      </c>
      <c r="D11" s="28">
        <f>SUM(D12:D14)</f>
        <v>28296</v>
      </c>
      <c r="E11" s="32"/>
    </row>
    <row r="12" spans="1:5" ht="24.95" customHeight="1" x14ac:dyDescent="0.35">
      <c r="A12" s="11" t="s">
        <v>11</v>
      </c>
      <c r="B12" s="26">
        <v>48678</v>
      </c>
      <c r="C12" s="27">
        <v>25642</v>
      </c>
      <c r="D12" s="26">
        <v>23036</v>
      </c>
      <c r="E12" s="32"/>
    </row>
    <row r="13" spans="1:5" ht="24.95" customHeight="1" x14ac:dyDescent="0.35">
      <c r="A13" s="11" t="s">
        <v>12</v>
      </c>
      <c r="B13" s="26">
        <v>10194</v>
      </c>
      <c r="C13" s="27">
        <v>4934</v>
      </c>
      <c r="D13" s="26">
        <v>5260</v>
      </c>
      <c r="E13" s="32"/>
    </row>
    <row r="14" spans="1:5" ht="24.95" customHeight="1" x14ac:dyDescent="0.35">
      <c r="A14" s="12" t="s">
        <v>13</v>
      </c>
      <c r="B14" s="26">
        <v>0</v>
      </c>
      <c r="C14" s="26">
        <v>0</v>
      </c>
      <c r="D14" s="26">
        <v>0</v>
      </c>
      <c r="E14" s="32"/>
    </row>
    <row r="15" spans="1:5" ht="24.95" customHeight="1" x14ac:dyDescent="0.35">
      <c r="A15" s="9" t="s">
        <v>14</v>
      </c>
      <c r="B15" s="28">
        <f>SUM(B16:B18)</f>
        <v>55797</v>
      </c>
      <c r="C15" s="28">
        <f>SUM(C16:C18)</f>
        <v>25095</v>
      </c>
      <c r="D15" s="28">
        <f>SUM(D16:D18)</f>
        <v>30702</v>
      </c>
      <c r="E15" s="32"/>
    </row>
    <row r="16" spans="1:5" s="8" customFormat="1" ht="24.95" customHeight="1" x14ac:dyDescent="0.35">
      <c r="A16" s="12" t="s">
        <v>15</v>
      </c>
      <c r="B16" s="26">
        <v>32151</v>
      </c>
      <c r="C16" s="29">
        <v>14308</v>
      </c>
      <c r="D16" s="26">
        <v>17843</v>
      </c>
      <c r="E16" s="32"/>
    </row>
    <row r="17" spans="1:9" s="8" customFormat="1" ht="24.95" customHeight="1" x14ac:dyDescent="0.35">
      <c r="A17" s="12" t="s">
        <v>16</v>
      </c>
      <c r="B17" s="26">
        <v>11879</v>
      </c>
      <c r="C17" s="29">
        <v>5937</v>
      </c>
      <c r="D17" s="26">
        <v>5942</v>
      </c>
      <c r="E17" s="32"/>
    </row>
    <row r="18" spans="1:9" s="8" customFormat="1" ht="24.95" customHeight="1" x14ac:dyDescent="0.35">
      <c r="A18" s="12" t="s">
        <v>17</v>
      </c>
      <c r="B18" s="26">
        <v>11767</v>
      </c>
      <c r="C18" s="30">
        <v>4850</v>
      </c>
      <c r="D18" s="26">
        <v>6917</v>
      </c>
      <c r="E18" s="32"/>
    </row>
    <row r="19" spans="1:9" s="8" customFormat="1" ht="24.95" customHeight="1" x14ac:dyDescent="0.35">
      <c r="A19" s="11" t="s">
        <v>18</v>
      </c>
      <c r="B19" s="26">
        <v>0</v>
      </c>
      <c r="C19" s="31">
        <v>0</v>
      </c>
      <c r="D19" s="31">
        <v>0</v>
      </c>
      <c r="E19" s="33"/>
    </row>
    <row r="20" spans="1:9" s="8" customFormat="1" ht="24.95" customHeight="1" x14ac:dyDescent="0.35">
      <c r="A20" s="11" t="s">
        <v>19</v>
      </c>
      <c r="B20" s="26">
        <v>90</v>
      </c>
      <c r="C20" s="30">
        <v>90</v>
      </c>
      <c r="D20" s="30">
        <v>0</v>
      </c>
    </row>
    <row r="21" spans="1:9" ht="24.95" customHeight="1" x14ac:dyDescent="0.35">
      <c r="A21" s="2"/>
      <c r="B21" s="39" t="s">
        <v>20</v>
      </c>
      <c r="C21" s="39"/>
      <c r="D21" s="39"/>
      <c r="F21" s="13"/>
      <c r="G21" s="13"/>
      <c r="H21" s="13"/>
    </row>
    <row r="22" spans="1:9" s="1" customFormat="1" ht="23.25" x14ac:dyDescent="0.35">
      <c r="A22" s="14" t="s">
        <v>5</v>
      </c>
      <c r="B22" s="15">
        <f>+B6/$B$6*100</f>
        <v>100</v>
      </c>
      <c r="C22" s="15">
        <f>+C6/$C$6*100</f>
        <v>100</v>
      </c>
      <c r="D22" s="15">
        <f>+D6/$D$6*100</f>
        <v>100</v>
      </c>
      <c r="F22" s="16">
        <f>SUM(F23:F27,F31,F35,F36)</f>
        <v>100</v>
      </c>
      <c r="G22" s="16">
        <f>SUM(G23:G27,G31,G36)</f>
        <v>100</v>
      </c>
      <c r="H22" s="16">
        <f>SUM(H23:H27,H31,H35:H36)</f>
        <v>100</v>
      </c>
      <c r="I22" s="16"/>
    </row>
    <row r="23" spans="1:9" ht="24.95" customHeight="1" x14ac:dyDescent="0.35">
      <c r="A23" s="7" t="s">
        <v>6</v>
      </c>
      <c r="B23" s="17">
        <f>+B7/$B$6*100</f>
        <v>2.9641755900655942</v>
      </c>
      <c r="C23" s="17">
        <f t="shared" ref="C23:C36" si="0">+C7/$C$6*100</f>
        <v>2.1270791084273801</v>
      </c>
      <c r="D23" s="17">
        <f>+D7/$D$6*100</f>
        <v>3.7783353023685948</v>
      </c>
      <c r="F23" s="18">
        <f>ROUND(B23,1)</f>
        <v>3</v>
      </c>
      <c r="G23" s="18">
        <f>ROUND(C23,1)</f>
        <v>2.1</v>
      </c>
      <c r="H23" s="18">
        <f>ROUND(D23,1)</f>
        <v>3.8</v>
      </c>
      <c r="I23" s="18"/>
    </row>
    <row r="24" spans="1:9" ht="24.95" customHeight="1" x14ac:dyDescent="0.35">
      <c r="A24" s="9" t="s">
        <v>7</v>
      </c>
      <c r="B24" s="17">
        <v>29.3</v>
      </c>
      <c r="C24" s="17">
        <v>27.8</v>
      </c>
      <c r="D24" s="17">
        <f t="shared" ref="D24:D34" si="1">+D8/$D$6*100</f>
        <v>30.702790720312922</v>
      </c>
      <c r="F24" s="18">
        <f>ROUND(B24,1)</f>
        <v>29.3</v>
      </c>
      <c r="G24" s="18">
        <f t="shared" ref="G24:H36" si="2">ROUND(C24,1)</f>
        <v>27.8</v>
      </c>
      <c r="H24" s="18">
        <f t="shared" si="2"/>
        <v>30.7</v>
      </c>
      <c r="I24" s="18"/>
    </row>
    <row r="25" spans="1:9" ht="24.95" customHeight="1" x14ac:dyDescent="0.35">
      <c r="A25" s="10" t="s">
        <v>8</v>
      </c>
      <c r="B25" s="17">
        <f t="shared" ref="B25:B34" si="3">+B9/$B$6*100</f>
        <v>24.235017099287997</v>
      </c>
      <c r="C25" s="17">
        <f t="shared" ref="C25" si="4">+C9/$C$6*100</f>
        <v>25.082527759337232</v>
      </c>
      <c r="D25" s="17">
        <f t="shared" si="1"/>
        <v>23.410280576462728</v>
      </c>
      <c r="F25" s="18">
        <f>ROUND(B25,1)</f>
        <v>24.2</v>
      </c>
      <c r="G25" s="18">
        <f t="shared" si="2"/>
        <v>25.1</v>
      </c>
      <c r="H25" s="18">
        <f t="shared" si="2"/>
        <v>23.4</v>
      </c>
      <c r="I25" s="18"/>
    </row>
    <row r="26" spans="1:9" ht="24.95" customHeight="1" x14ac:dyDescent="0.35">
      <c r="A26" s="10" t="s">
        <v>9</v>
      </c>
      <c r="B26" s="17">
        <f t="shared" si="3"/>
        <v>17.828782867074057</v>
      </c>
      <c r="C26" s="17">
        <f t="shared" ref="C26" si="5">+C10/$C$6*100</f>
        <v>19.704355101261335</v>
      </c>
      <c r="D26" s="17">
        <f t="shared" si="1"/>
        <v>16.003168155611309</v>
      </c>
      <c r="F26" s="18">
        <f>ROUND(B26,1)</f>
        <v>17.8</v>
      </c>
      <c r="G26" s="18">
        <f t="shared" si="2"/>
        <v>19.7</v>
      </c>
      <c r="H26" s="18">
        <f t="shared" si="2"/>
        <v>16</v>
      </c>
      <c r="I26" s="18"/>
    </row>
    <row r="27" spans="1:9" ht="24.95" customHeight="1" x14ac:dyDescent="0.35">
      <c r="A27" s="2" t="s">
        <v>10</v>
      </c>
      <c r="B27" s="17">
        <f t="shared" si="3"/>
        <v>13.202220104277625</v>
      </c>
      <c r="C27" s="17">
        <f t="shared" ref="C27" si="6">+C11/$C$6*100</f>
        <v>13.9028582341333</v>
      </c>
      <c r="D27" s="17">
        <f t="shared" si="1"/>
        <v>12.520409382342399</v>
      </c>
      <c r="F27" s="18">
        <f>F28+F29+F30</f>
        <v>13.2</v>
      </c>
      <c r="G27" s="18">
        <f>G28+G29+G30</f>
        <v>13.899999999999999</v>
      </c>
      <c r="H27" s="18">
        <f t="shared" si="2"/>
        <v>12.5</v>
      </c>
      <c r="I27" s="19"/>
    </row>
    <row r="28" spans="1:9" ht="24.95" customHeight="1" x14ac:dyDescent="0.35">
      <c r="A28" s="11" t="s">
        <v>11</v>
      </c>
      <c r="B28" s="17">
        <f t="shared" si="3"/>
        <v>10.916185457195716</v>
      </c>
      <c r="C28" s="17">
        <f t="shared" ref="C28" si="7">+C12/$C$6*100</f>
        <v>11.659376335676546</v>
      </c>
      <c r="D28" s="17">
        <f t="shared" si="1"/>
        <v>10.19296545559936</v>
      </c>
      <c r="F28" s="18">
        <f t="shared" ref="F28:F36" si="8">ROUND(B28,1)</f>
        <v>10.9</v>
      </c>
      <c r="G28" s="18">
        <f t="shared" si="2"/>
        <v>11.7</v>
      </c>
      <c r="H28" s="18">
        <f t="shared" si="2"/>
        <v>10.199999999999999</v>
      </c>
      <c r="I28" s="18"/>
    </row>
    <row r="29" spans="1:9" ht="24.95" customHeight="1" x14ac:dyDescent="0.35">
      <c r="A29" s="11" t="s">
        <v>12</v>
      </c>
      <c r="B29" s="17">
        <f t="shared" si="3"/>
        <v>2.2860346470819084</v>
      </c>
      <c r="C29" s="17">
        <f t="shared" ref="C29" si="9">+C13/$C$6*100</f>
        <v>2.2434818984567539</v>
      </c>
      <c r="D29" s="17">
        <f t="shared" si="1"/>
        <v>2.3274439267430389</v>
      </c>
      <c r="F29" s="18">
        <f t="shared" si="8"/>
        <v>2.2999999999999998</v>
      </c>
      <c r="G29" s="18">
        <f t="shared" si="2"/>
        <v>2.2000000000000002</v>
      </c>
      <c r="H29" s="18">
        <f t="shared" si="2"/>
        <v>2.2999999999999998</v>
      </c>
      <c r="I29" s="18"/>
    </row>
    <row r="30" spans="1:9" ht="24.95" customHeight="1" x14ac:dyDescent="0.35">
      <c r="A30" s="12" t="s">
        <v>13</v>
      </c>
      <c r="B30" s="34">
        <f t="shared" si="3"/>
        <v>0</v>
      </c>
      <c r="C30" s="34">
        <f t="shared" ref="C30" si="10">+C14/$C$6*100</f>
        <v>0</v>
      </c>
      <c r="D30" s="34">
        <f t="shared" si="1"/>
        <v>0</v>
      </c>
      <c r="F30" s="18">
        <v>0</v>
      </c>
      <c r="G30" s="18">
        <v>0</v>
      </c>
      <c r="H30" s="18">
        <v>0</v>
      </c>
      <c r="I30" s="20"/>
    </row>
    <row r="31" spans="1:9" ht="24.95" customHeight="1" x14ac:dyDescent="0.35">
      <c r="A31" s="9" t="s">
        <v>14</v>
      </c>
      <c r="B31" s="17">
        <f t="shared" si="3"/>
        <v>12.512642260469811</v>
      </c>
      <c r="C31" s="17">
        <f t="shared" ref="C31" si="11">+C15/$C$6*100</f>
        <v>11.41065631166847</v>
      </c>
      <c r="D31" s="17">
        <f t="shared" si="1"/>
        <v>13.585015862902047</v>
      </c>
      <c r="F31" s="18">
        <f>F32+F33+F34</f>
        <v>12.5</v>
      </c>
      <c r="G31" s="18">
        <f>G32+G33+G34</f>
        <v>11.399999999999999</v>
      </c>
      <c r="H31" s="18">
        <f t="shared" si="2"/>
        <v>13.6</v>
      </c>
      <c r="I31" s="19"/>
    </row>
    <row r="32" spans="1:9" ht="24.95" customHeight="1" x14ac:dyDescent="0.35">
      <c r="A32" s="12" t="s">
        <v>15</v>
      </c>
      <c r="B32" s="17">
        <f t="shared" si="3"/>
        <v>7.2099568313057123</v>
      </c>
      <c r="C32" s="17">
        <f t="shared" ref="C32" si="12">+C16/$C$6*100</f>
        <v>6.5058246864854539</v>
      </c>
      <c r="D32" s="17">
        <f t="shared" si="1"/>
        <v>7.8951676777330881</v>
      </c>
      <c r="F32" s="18">
        <f t="shared" si="8"/>
        <v>7.2</v>
      </c>
      <c r="G32" s="18">
        <f t="shared" si="2"/>
        <v>6.5</v>
      </c>
      <c r="H32" s="18">
        <f t="shared" si="2"/>
        <v>7.9</v>
      </c>
      <c r="I32" s="18"/>
    </row>
    <row r="33" spans="1:11" ht="24.95" customHeight="1" x14ac:dyDescent="0.35">
      <c r="A33" s="12" t="s">
        <v>16</v>
      </c>
      <c r="B33" s="17">
        <f t="shared" si="3"/>
        <v>2.6639008801928576</v>
      </c>
      <c r="C33" s="17">
        <f t="shared" ref="C33" si="13">+C17/$C$6*100</f>
        <v>2.6995443922046505</v>
      </c>
      <c r="D33" s="17">
        <f t="shared" si="1"/>
        <v>2.629215173518467</v>
      </c>
      <c r="F33" s="18">
        <f t="shared" si="8"/>
        <v>2.7</v>
      </c>
      <c r="G33" s="18">
        <f t="shared" si="2"/>
        <v>2.7</v>
      </c>
      <c r="H33" s="18">
        <f t="shared" si="2"/>
        <v>2.6</v>
      </c>
      <c r="I33" s="18"/>
    </row>
    <row r="34" spans="1:11" ht="24.95" customHeight="1" x14ac:dyDescent="0.35">
      <c r="A34" s="12" t="s">
        <v>17</v>
      </c>
      <c r="B34" s="17">
        <f t="shared" si="3"/>
        <v>2.6387845489712394</v>
      </c>
      <c r="C34" s="17">
        <f t="shared" ref="C34" si="14">+C18/$C$6*100</f>
        <v>2.2052872329783653</v>
      </c>
      <c r="D34" s="17">
        <f t="shared" si="1"/>
        <v>3.0606330116504941</v>
      </c>
      <c r="F34" s="18">
        <f t="shared" si="8"/>
        <v>2.6</v>
      </c>
      <c r="G34" s="18">
        <f t="shared" si="2"/>
        <v>2.2000000000000002</v>
      </c>
      <c r="H34" s="18">
        <f t="shared" si="2"/>
        <v>3.1</v>
      </c>
      <c r="I34" s="18"/>
    </row>
    <row r="35" spans="1:11" ht="24.95" customHeight="1" x14ac:dyDescent="0.35">
      <c r="A35" s="11" t="s">
        <v>18</v>
      </c>
      <c r="B35" s="34">
        <f t="shared" ref="B35:B36" si="15">+B19/$B$6*100</f>
        <v>0</v>
      </c>
      <c r="C35" s="34">
        <f t="shared" si="0"/>
        <v>0</v>
      </c>
      <c r="D35" s="34">
        <v>0</v>
      </c>
      <c r="F35" s="18">
        <v>0</v>
      </c>
      <c r="G35" s="18">
        <v>0</v>
      </c>
      <c r="H35" s="18">
        <v>0</v>
      </c>
      <c r="I35" s="21"/>
    </row>
    <row r="36" spans="1:11" ht="24.95" customHeight="1" x14ac:dyDescent="0.35">
      <c r="A36" s="22" t="s">
        <v>19</v>
      </c>
      <c r="B36" s="36">
        <f t="shared" si="15"/>
        <v>2.0182766160228738E-2</v>
      </c>
      <c r="C36" s="36">
        <f t="shared" si="0"/>
        <v>4.0922855869701624E-2</v>
      </c>
      <c r="D36" s="35">
        <v>0</v>
      </c>
      <c r="F36" s="18">
        <f t="shared" si="8"/>
        <v>0</v>
      </c>
      <c r="G36" s="18">
        <v>0</v>
      </c>
      <c r="H36" s="18">
        <f t="shared" si="2"/>
        <v>0</v>
      </c>
      <c r="I36" s="18"/>
      <c r="J36" s="23"/>
      <c r="K36" s="23"/>
    </row>
    <row r="37" spans="1:11" ht="23.25" x14ac:dyDescent="0.35">
      <c r="A37" s="37" t="s">
        <v>21</v>
      </c>
    </row>
    <row r="38" spans="1:11" ht="26.25" customHeight="1" x14ac:dyDescent="0.35">
      <c r="A38" s="37" t="s">
        <v>22</v>
      </c>
    </row>
  </sheetData>
  <mergeCells count="2">
    <mergeCell ref="B5:D5"/>
    <mergeCell ref="B21:D21"/>
  </mergeCells>
  <pageMargins left="0.98425196850393704" right="0.59055118110236227" top="0.70866141732283472" bottom="0.23622047244094491" header="0.31496062992125984" footer="0.15748031496062992"/>
  <pageSetup paperSize="9" scale="85" firstPageNumber="7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tab02</vt:lpstr>
      <vt:lpstr>'tab02'!Print_Area</vt:lpstr>
    </vt:vector>
  </TitlesOfParts>
  <Company>www.easyosteam.com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Windows7 V.11_x86</dc:creator>
  <cp:lastModifiedBy>KKD Windows7 V.11_x64</cp:lastModifiedBy>
  <cp:lastPrinted>2020-04-23T04:14:08Z</cp:lastPrinted>
  <dcterms:created xsi:type="dcterms:W3CDTF">2019-10-16T03:59:20Z</dcterms:created>
  <dcterms:modified xsi:type="dcterms:W3CDTF">2020-04-27T03:28:48Z</dcterms:modified>
</cp:coreProperties>
</file>