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SingleCells2.xml" ContentType="application/vnd.openxmlformats-officedocument.spreadsheetml.tableSingleCells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SingleCells3.xml" ContentType="application/vnd.openxmlformats-officedocument.spreadsheetml.tableSingleCell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D:\up ตาราง\รายงานสถิติ\02\"/>
    </mc:Choice>
  </mc:AlternateContent>
  <xr:revisionPtr revIDLastSave="0" documentId="8_{66AEF24B-7BFB-4E83-855C-1C95D4B66A6B}" xr6:coauthVersionLast="40" xr6:coauthVersionMax="40" xr10:uidLastSave="{00000000-0000-0000-0000-000000000000}"/>
  <bookViews>
    <workbookView xWindow="1500" yWindow="5820" windowWidth="19536" windowHeight="4308" tabRatio="761" activeTab="1" xr2:uid="{00000000-000D-0000-FFFF-FFFF00000000}"/>
  </bookViews>
  <sheets>
    <sheet name="SPB0201" sheetId="20" r:id="rId1"/>
    <sheet name="SPB0202" sheetId="19" r:id="rId2"/>
    <sheet name="SPB0203" sheetId="11" r:id="rId3"/>
    <sheet name="SPB0204" sheetId="12" r:id="rId4"/>
    <sheet name="SPB0205" sheetId="14" r:id="rId5"/>
    <sheet name="SPB0206" sheetId="13" r:id="rId6"/>
    <sheet name="SPB 0207" sheetId="10" r:id="rId7"/>
    <sheet name="SPB0208" sheetId="16" r:id="rId8"/>
    <sheet name="SPB0209" sheetId="18" r:id="rId9"/>
  </sheets>
  <calcPr calcId="181029"/>
</workbook>
</file>

<file path=xl/calcChain.xml><?xml version="1.0" encoding="utf-8"?>
<calcChain xmlns="http://schemas.openxmlformats.org/spreadsheetml/2006/main">
  <c r="N17" i="10" l="1"/>
  <c r="K17" i="10"/>
  <c r="H17" i="10"/>
  <c r="E17" i="10"/>
  <c r="B17" i="10"/>
  <c r="N16" i="10"/>
  <c r="K16" i="10"/>
  <c r="H16" i="10"/>
  <c r="E16" i="10"/>
  <c r="B16" i="10"/>
  <c r="N15" i="10"/>
  <c r="K15" i="10"/>
  <c r="H15" i="10"/>
  <c r="E15" i="10"/>
  <c r="B15" i="10"/>
  <c r="N14" i="10"/>
  <c r="K14" i="10"/>
  <c r="H14" i="10"/>
  <c r="E14" i="10"/>
  <c r="B14" i="10"/>
  <c r="N13" i="10"/>
  <c r="K13" i="10"/>
  <c r="H13" i="10"/>
  <c r="E13" i="10"/>
  <c r="B13" i="10"/>
  <c r="N12" i="10"/>
  <c r="K12" i="10"/>
  <c r="H12" i="10"/>
  <c r="E12" i="10"/>
  <c r="B12" i="10"/>
  <c r="N11" i="10"/>
  <c r="K11" i="10"/>
  <c r="H11" i="10"/>
  <c r="E11" i="10"/>
  <c r="B11" i="10"/>
  <c r="N10" i="10"/>
  <c r="K10" i="10"/>
  <c r="H10" i="10"/>
  <c r="E10" i="10"/>
  <c r="B10" i="10"/>
  <c r="P9" i="10"/>
  <c r="O9" i="10"/>
  <c r="N9" i="10" s="1"/>
  <c r="M9" i="10"/>
  <c r="L9" i="10"/>
  <c r="K9" i="10" s="1"/>
  <c r="J9" i="10"/>
  <c r="I9" i="10"/>
  <c r="G9" i="10"/>
  <c r="E9" i="10" s="1"/>
  <c r="F9" i="10"/>
  <c r="D9" i="10"/>
  <c r="B9" i="10" s="1"/>
  <c r="C9" i="10"/>
  <c r="N19" i="11"/>
  <c r="K19" i="11"/>
  <c r="H19" i="11"/>
  <c r="E19" i="11"/>
  <c r="B19" i="11"/>
  <c r="N18" i="11"/>
  <c r="K18" i="11"/>
  <c r="H18" i="11"/>
  <c r="E18" i="11"/>
  <c r="B18" i="11"/>
  <c r="N17" i="11"/>
  <c r="K17" i="11"/>
  <c r="H17" i="11"/>
  <c r="E17" i="11"/>
  <c r="B17" i="11"/>
  <c r="N16" i="11"/>
  <c r="K16" i="11"/>
  <c r="H16" i="11"/>
  <c r="E16" i="11"/>
  <c r="B16" i="11"/>
  <c r="N15" i="11"/>
  <c r="K15" i="11"/>
  <c r="H15" i="11"/>
  <c r="E15" i="11"/>
  <c r="B15" i="11"/>
  <c r="N14" i="11"/>
  <c r="K14" i="11"/>
  <c r="H14" i="11"/>
  <c r="E14" i="11"/>
  <c r="B14" i="11"/>
  <c r="N13" i="11"/>
  <c r="K13" i="11"/>
  <c r="H13" i="11"/>
  <c r="E13" i="11"/>
  <c r="B13" i="11"/>
  <c r="N12" i="11"/>
  <c r="K12" i="11"/>
  <c r="H12" i="11"/>
  <c r="E12" i="11"/>
  <c r="B12" i="11"/>
  <c r="N11" i="11"/>
  <c r="K11" i="11"/>
  <c r="H11" i="11"/>
  <c r="E11" i="11"/>
  <c r="B11" i="11"/>
  <c r="N10" i="11"/>
  <c r="K10" i="11"/>
  <c r="H10" i="11"/>
  <c r="E10" i="11"/>
  <c r="B10" i="11"/>
  <c r="P9" i="11"/>
  <c r="O9" i="11"/>
  <c r="N9" i="11" s="1"/>
  <c r="M9" i="11"/>
  <c r="L9" i="11"/>
  <c r="K9" i="11" s="1"/>
  <c r="J9" i="11"/>
  <c r="I9" i="11"/>
  <c r="H9" i="11" s="1"/>
  <c r="G9" i="11"/>
  <c r="F9" i="11"/>
  <c r="E9" i="11"/>
  <c r="D9" i="11"/>
  <c r="C9" i="11"/>
  <c r="H9" i="10" l="1"/>
  <c r="B9" i="11"/>
  <c r="F9" i="16" l="1"/>
  <c r="N11" i="18"/>
  <c r="O11" i="18"/>
  <c r="P11" i="18"/>
  <c r="Q11" i="18"/>
  <c r="R11" i="18"/>
  <c r="N12" i="18"/>
  <c r="O12" i="18"/>
  <c r="P12" i="18"/>
  <c r="Q12" i="18"/>
  <c r="R12" i="18"/>
  <c r="N13" i="18"/>
  <c r="O13" i="18"/>
  <c r="P13" i="18"/>
  <c r="Q13" i="18"/>
  <c r="R13" i="18"/>
  <c r="N14" i="18"/>
  <c r="O14" i="18"/>
  <c r="P14" i="18"/>
  <c r="Q14" i="18"/>
  <c r="R14" i="18"/>
  <c r="N15" i="18"/>
  <c r="O15" i="18"/>
  <c r="P15" i="18"/>
  <c r="Q15" i="18"/>
  <c r="R15" i="18"/>
  <c r="N16" i="18"/>
  <c r="O16" i="18"/>
  <c r="P16" i="18"/>
  <c r="Q16" i="18"/>
  <c r="R16" i="18"/>
  <c r="N17" i="18"/>
  <c r="O17" i="18"/>
  <c r="P17" i="18"/>
  <c r="Q17" i="18"/>
  <c r="R17" i="18"/>
  <c r="N18" i="18"/>
  <c r="O18" i="18"/>
  <c r="P18" i="18"/>
  <c r="Q18" i="18"/>
  <c r="R18" i="18"/>
  <c r="N19" i="18"/>
  <c r="O19" i="18"/>
  <c r="P19" i="18"/>
  <c r="Q19" i="18"/>
  <c r="R19" i="18"/>
  <c r="N20" i="18"/>
  <c r="O20" i="18"/>
  <c r="P20" i="18"/>
  <c r="Q20" i="18"/>
  <c r="R20" i="18"/>
  <c r="N21" i="18"/>
  <c r="O21" i="18"/>
  <c r="P21" i="18"/>
  <c r="Q21" i="18"/>
  <c r="R21" i="18"/>
  <c r="N22" i="18"/>
  <c r="O22" i="18"/>
  <c r="P22" i="18"/>
  <c r="Q22" i="18"/>
  <c r="R22" i="18"/>
  <c r="N23" i="18"/>
  <c r="O23" i="18"/>
  <c r="P23" i="18"/>
  <c r="Q23" i="18"/>
  <c r="R23" i="18"/>
  <c r="N24" i="18"/>
  <c r="O24" i="18"/>
  <c r="P24" i="18"/>
  <c r="Q24" i="18"/>
  <c r="R24" i="18"/>
  <c r="N25" i="18"/>
  <c r="O25" i="18"/>
  <c r="P25" i="18"/>
  <c r="Q25" i="18"/>
  <c r="R25" i="18"/>
  <c r="N26" i="18"/>
  <c r="O26" i="18"/>
  <c r="P26" i="18"/>
  <c r="Q26" i="18"/>
  <c r="R26" i="18"/>
  <c r="N27" i="18"/>
  <c r="O27" i="18"/>
  <c r="P27" i="18"/>
  <c r="Q27" i="18"/>
  <c r="R27" i="18"/>
  <c r="N28" i="18"/>
  <c r="O28" i="18"/>
  <c r="P28" i="18"/>
  <c r="Q28" i="18"/>
  <c r="R28" i="18"/>
  <c r="N29" i="18"/>
  <c r="O29" i="18"/>
  <c r="P29" i="18"/>
  <c r="Q29" i="18"/>
  <c r="R29" i="18"/>
  <c r="N30" i="18"/>
  <c r="O30" i="18"/>
  <c r="P30" i="18"/>
  <c r="Q30" i="18"/>
  <c r="R30" i="18"/>
  <c r="G10" i="18"/>
  <c r="H10" i="18"/>
  <c r="I10" i="18"/>
  <c r="O10" i="18" s="1"/>
  <c r="J10" i="18"/>
  <c r="K10" i="18"/>
  <c r="L10" i="18"/>
  <c r="M10" i="18"/>
  <c r="N10" i="18" l="1"/>
  <c r="P10" i="18"/>
  <c r="R10" i="18"/>
  <c r="Q10" i="18"/>
  <c r="E24" i="16"/>
  <c r="D24" i="16"/>
  <c r="C11" i="16"/>
  <c r="F11" i="16" s="1"/>
  <c r="C12" i="16"/>
  <c r="F12" i="16" s="1"/>
  <c r="C13" i="16"/>
  <c r="F13" i="16" s="1"/>
  <c r="C15" i="16"/>
  <c r="C16" i="16"/>
  <c r="C17" i="16"/>
  <c r="C18" i="16"/>
  <c r="C20" i="16"/>
  <c r="C21" i="16"/>
  <c r="C22" i="16"/>
  <c r="C23" i="16"/>
  <c r="C25" i="16"/>
  <c r="C10" i="16"/>
  <c r="C24" i="16" l="1"/>
  <c r="E19" i="16" l="1"/>
  <c r="E14" i="16"/>
  <c r="E9" i="16"/>
  <c r="D19" i="16"/>
  <c r="D14" i="16"/>
  <c r="D9" i="16"/>
  <c r="C9" i="16" l="1"/>
  <c r="C14" i="16"/>
  <c r="C19" i="16"/>
  <c r="H13" i="16" l="1"/>
  <c r="G13" i="16"/>
  <c r="G12" i="16"/>
  <c r="H11" i="1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MLDocumentSPB0203" type="4" refreshedVersion="0" background="1">
    <webPr xml="1" sourceData="1" url="E:\Statistic Province Book\SPBDownload\SPB02\XMLDocumentSPB0203.xml" htmlTables="1" htmlFormat="all"/>
  </connection>
  <connection id="2" xr16:uid="{00000000-0015-0000-FFFF-FFFF01000000}" name="XMLMapdataSPB0201" type="4" refreshedVersion="0" background="1">
    <webPr xml="1" sourceData="1" url="E:\Statistic Province Book\SPBXMLMapData\SPBXMLMapdata02\XMLMapdataSPB0201.xml" htmlTables="1" htmlFormat="all"/>
  </connection>
  <connection id="3" xr16:uid="{00000000-0015-0000-FFFF-FFFF02000000}" name="XMLStructureSPB0201" type="4" refreshedVersion="0" background="1">
    <webPr xml="1" sourceData="1" url="D:\statistic_province\SPBXMLStructure\SPBXMLStructure02\XMLStructureSPB0201.xml" htmlTables="1" htmlFormat="all"/>
  </connection>
  <connection id="4" xr16:uid="{00000000-0015-0000-FFFF-FFFF03000000}" name="XMLStructureSPB0202" type="4" refreshedVersion="0" background="1">
    <webPr xml="1" sourceData="1" url="D:\statistic_province\SPBXMLStructure\SPBXMLStructure02\XMLStructureSPB0202.xml" htmlTables="1" htmlFormat="all"/>
  </connection>
  <connection id="5" xr16:uid="{00000000-0015-0000-FFFF-FFFF04000000}" name="XMLStructureSPB02021" type="4" refreshedVersion="0" background="1">
    <webPr xml="1" sourceData="1" url="D:\statistic_province\SPBXMLStructure\SPBXMLStructure02\XMLStructureSPB0202.xml" htmlTables="1" htmlFormat="all"/>
  </connection>
  <connection id="6" xr16:uid="{00000000-0015-0000-FFFF-FFFF05000000}" name="XMLStructureSPB02022" type="4" refreshedVersion="0" background="1">
    <webPr xml="1" sourceData="1" url="D:\statistic_province\SPBXMLStructure\SPBXMLStructure02\XMLStructureSPB0202.xml" htmlTables="1" htmlFormat="all"/>
  </connection>
  <connection id="7" xr16:uid="{00000000-0015-0000-FFFF-FFFF06000000}" name="XMLStructureSPB0204" type="4" refreshedVersion="0" background="1">
    <webPr xml="1" sourceData="1" url="D:\statistic_province\SPBXMLStructure\SPBXMLStructure02\XMLStructureSPB0204.xml" htmlTables="1" htmlFormat="all"/>
  </connection>
  <connection id="8" xr16:uid="{00000000-0015-0000-FFFF-FFFF07000000}" name="XMLStructureSPB0206" type="4" refreshedVersion="0" background="1">
    <webPr xml="1" sourceData="1" url="D:\statistic_province\SPBXMLStructure\SPBXMLStructure02\XMLStructureSPB0206.xml" htmlTables="1" htmlFormat="all"/>
  </connection>
  <connection id="9" xr16:uid="{00000000-0015-0000-FFFF-FFFF08000000}" name="XMLStructureSPB02061" type="4" refreshedVersion="0" background="1">
    <webPr xml="1" sourceData="1" url="D:\statistic_province\SPBXMLStructure\SPBXMLStructure02\XMLStructureSPB0206.xml" htmlTables="1" htmlFormat="all"/>
  </connection>
  <connection id="10" xr16:uid="{00000000-0015-0000-FFFF-FFFF09000000}" name="XMLStructureSPB02062" type="4" refreshedVersion="0" background="1">
    <webPr xml="1" sourceData="1" url="D:\statistic_province\SPBXMLStructure\SPBXMLStructure02\XMLStructureSPB0206.xml" htmlTables="1" htmlFormat="all"/>
  </connection>
  <connection id="11" xr16:uid="{00000000-0015-0000-FFFF-FFFF0A000000}" name="XMLStructureSPB02063" type="4" refreshedVersion="0" background="1">
    <webPr xml="1" sourceData="1" url="D:\statistic_province\SPBXMLStructure\SPBXMLStructure02\XMLStructureSPB0206.xml" htmlTables="1" htmlFormat="all"/>
  </connection>
  <connection id="12" xr16:uid="{00000000-0015-0000-FFFF-FFFF0B000000}" name="XMLStructureSPB02064" type="4" refreshedVersion="0" background="1">
    <webPr xml="1" sourceData="1" url="D:\statistic_province\SPBXMLStructure\SPBXMLStructure02\XMLStructureSPB0206.xml" htmlTables="1" htmlFormat="all"/>
  </connection>
  <connection id="13" xr16:uid="{00000000-0015-0000-FFFF-FFFF0C000000}" name="XMLStructureSPB0206new" type="4" refreshedVersion="0" background="1">
    <webPr xml="1" sourceData="1" url="D:\statistic_province\SPBXMLStructure\SPBXMLStructure02\XMLStructureSPB0206new.xml" htmlTables="1" htmlFormat="all"/>
  </connection>
  <connection id="14" xr16:uid="{00000000-0015-0000-FFFF-FFFF0D000000}" name="XMLStructureSPB0208" type="4" refreshedVersion="0" background="1">
    <webPr xml="1" sourceData="1" url="D:\statistic_province\SPBXMLStructure\SPBXMLStructure02\XMLStructureSPB0208.xml" htmlTables="1" htmlFormat="all"/>
  </connection>
  <connection id="15" xr16:uid="{00000000-0015-0000-FFFF-FFFF0E000000}" name="XMLStructureSPB02081" type="4" refreshedVersion="0" background="1">
    <webPr xml="1" sourceData="1" url="D:\statistic_province\SPBXMLStructure\SPBXMLStructure02\XMLStructureSPB0208.xml" htmlTables="1" htmlFormat="all"/>
  </connection>
</connections>
</file>

<file path=xl/sharedStrings.xml><?xml version="1.0" encoding="utf-8"?>
<sst xmlns="http://schemas.openxmlformats.org/spreadsheetml/2006/main" count="813" uniqueCount="451">
  <si>
    <t>ตาราง</t>
  </si>
  <si>
    <t>Total</t>
  </si>
  <si>
    <t>สถานภาพแรงงาน</t>
  </si>
  <si>
    <t>กำลังแรงงานรวม</t>
  </si>
  <si>
    <t>ผู้ประกอบวิชาชีพด้านต่าง ๆ</t>
  </si>
  <si>
    <t>เสมียน</t>
  </si>
  <si>
    <t>คนงานซึ่งมิได้จำแนกไว้ในหมวดอื่น</t>
  </si>
  <si>
    <t>Occupation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</si>
  <si>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</si>
  <si>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</si>
  <si>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</si>
  <si>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</si>
  <si>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</si>
  <si>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</si>
  <si>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</si>
  <si>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</si>
  <si>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</si>
  <si>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</si>
  <si>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</si>
  <si>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</si>
  <si>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</si>
  <si>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</si>
  <si>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</si>
  <si>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</si>
  <si>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</si>
  <si>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</si>
  <si>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</si>
  <si>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</si>
  <si>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</si>
  <si>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</si>
  <si>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</si>
  <si>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</si>
  <si>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</si>
  <si>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</si>
  <si>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</si>
  <si>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</si>
  <si>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</si>
  <si>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</si>
  <si>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</si>
  <si>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Construction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</si>
  <si>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</si>
  <si>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</si>
  <si>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</si>
  <si>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</si>
  <si>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</si>
  <si>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</si>
  <si>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</si>
  <si>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</si>
  <si>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</si>
  <si>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</si>
  <si>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</si>
  <si>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ชั่วโมงทำงาน</t>
  </si>
  <si>
    <t xml:space="preserve">Hours worked </t>
  </si>
  <si>
    <t>Labour force status</t>
  </si>
  <si>
    <t>ปี</t>
  </si>
  <si>
    <t>Year</t>
  </si>
  <si>
    <t>Quarter 1</t>
  </si>
  <si>
    <t>Quarter 2</t>
  </si>
  <si>
    <t>Quarter 3</t>
  </si>
  <si>
    <t>Quarter 4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</si>
  <si>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</si>
  <si>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</si>
  <si>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</si>
  <si>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</si>
  <si>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</si>
  <si>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จังหวัด</t>
  </si>
  <si>
    <t>Province</t>
  </si>
  <si>
    <t>ค่าจ้าง  Wage</t>
  </si>
  <si>
    <t>รวมยอด</t>
  </si>
  <si>
    <t>ผู้ไม่อยู่ในกำลังแรงงาน</t>
  </si>
  <si>
    <t>50  ชั่วโมงขึ้นไป</t>
  </si>
  <si>
    <t xml:space="preserve">  1  -  9  ชั่วโมง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</si>
  <si>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</si>
  <si>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</si>
  <si>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</si>
  <si>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</si>
  <si>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</si>
  <si>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</si>
  <si>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 1  -  9  hours</t>
  </si>
  <si>
    <t xml:space="preserve">  Not work</t>
  </si>
  <si>
    <t>ประชากรอายุ 15 ปีขึ้นไป   Population 15 years and over</t>
  </si>
  <si>
    <t>None education</t>
  </si>
  <si>
    <t>ช่วยธุรกิจครัวเรือน</t>
  </si>
  <si>
    <t>(หน่วยเป็นพัน  In thousands)</t>
  </si>
  <si>
    <t>(บาท/วัน   Baht/day)</t>
  </si>
  <si>
    <t>ไฟฟ้า  ก๊าซ ไอน้ำ และระบบปรับอากาศ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</si>
  <si>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</si>
  <si>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</si>
  <si>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</si>
  <si>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</si>
  <si>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</si>
  <si>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</si>
  <si>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</si>
  <si>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</si>
  <si>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</si>
  <si>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</si>
  <si>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</si>
  <si>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</si>
  <si>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</si>
  <si>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</si>
  <si>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</si>
  <si>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</si>
  <si>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</si>
  <si>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</si>
  <si>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</si>
  <si>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</si>
  <si>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</si>
  <si>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</si>
  <si>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</si>
  <si>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</si>
  <si>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>Human health and social work activities</t>
  </si>
  <si>
    <t>Arts , entertainment and recreation</t>
  </si>
  <si>
    <t>Other service activities</t>
  </si>
  <si>
    <t>Activities of extraterritorial organizations and bodies</t>
  </si>
  <si>
    <t>Table</t>
  </si>
  <si>
    <t xml:space="preserve">ตาราง </t>
  </si>
  <si>
    <t xml:space="preserve">ตาราง  </t>
  </si>
  <si>
    <t>ไม่ได้ทำงาน</t>
  </si>
  <si>
    <t>Professional</t>
  </si>
  <si>
    <t>Clerk</t>
  </si>
  <si>
    <t xml:space="preserve"> Member of producers cooperative</t>
  </si>
  <si>
    <t>ผู้จัดการ ข้าราชการระดับอาวุโส  และผู้บัญญัติกฎหมาย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</si>
  <si>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</si>
  <si>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</si>
  <si>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</si>
  <si>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ผู้ประกอบอาชีพงานพื้นฐาน</t>
  </si>
  <si>
    <t>Craft and associate professional</t>
  </si>
  <si>
    <t xml:space="preserve"> Elementary occupation</t>
  </si>
  <si>
    <t xml:space="preserve">Worker not classifiable by occupation </t>
  </si>
  <si>
    <t>การขนส่ง และสถานที่เก็บสินค้า</t>
  </si>
  <si>
    <t>ที่พักแรมและบริการด้านอาหาร</t>
  </si>
  <si>
    <t>Less than elementary</t>
  </si>
  <si>
    <t>Lower secondary level</t>
  </si>
  <si>
    <t>Upper secondary level</t>
  </si>
  <si>
    <t>Teacher training</t>
  </si>
  <si>
    <t>Higher technical education</t>
  </si>
  <si>
    <t>2560 (2017)</t>
  </si>
  <si>
    <t>Service worker and sell goods</t>
  </si>
  <si>
    <t>2017</t>
  </si>
  <si>
    <t>2561 (2018)</t>
  </si>
  <si>
    <t>เจ้าหน้าที่เทคนิคและผู้ประกอบวิขาชีพที่เกี่ยวข้องกับด้านต่างๆ</t>
  </si>
  <si>
    <t xml:space="preserve">Technician and associate professional </t>
  </si>
  <si>
    <t>Plant and machine controlor and assembler</t>
  </si>
  <si>
    <t>ผู้ควบคุมเครื่องจักรโรงงานและเครื่องจักร และผู้ปฏิบัติงานด้านการประกอบ</t>
  </si>
  <si>
    <t xml:space="preserve">การจัดหาน้ำ การจัดการ และการบำบัดน้ำเสีย ของเสียและสิ่งปฏิกูล </t>
  </si>
  <si>
    <t>Water supply; sewerage , waste management and remediation activities</t>
  </si>
  <si>
    <t>กรุงเทพมหานคร 
 Bangkok</t>
  </si>
  <si>
    <t>ภาคเหนือ 
Northern region</t>
  </si>
  <si>
    <t>ชาย
Male</t>
  </si>
  <si>
    <t>หญิง
Female</t>
  </si>
  <si>
    <t>ประชากรอายุ 15 ปีขึ้นไป จำแนกตามสถานภาพแรงงาน และเพศ เป็นรายภาค พ.ศ.</t>
  </si>
  <si>
    <t>Population Aged 15 Years and Over by Labour Force Status, Sex and Region:</t>
  </si>
  <si>
    <t>ผู้ไม่อยู่ในกำลังแรงงาน   
Persons not in labour  force</t>
  </si>
  <si>
    <t>รวม
Total</t>
  </si>
  <si>
    <t>ผู้มีงานทำ
Employed</t>
  </si>
  <si>
    <t>ผู้ว่างงาน
Unemployed</t>
  </si>
  <si>
    <t>กำลังแรงงาน
ที่รอฤดูกาล
Seasonally inactive 
labour force</t>
  </si>
  <si>
    <t>ทำงานบ้าน
Household
work</t>
  </si>
  <si>
    <t>เรียนหนังสือ
Studies</t>
  </si>
  <si>
    <t>อื่นๆ
Others</t>
  </si>
  <si>
    <t xml:space="preserve"> ไตรมาสที่ 1 </t>
  </si>
  <si>
    <t xml:space="preserve"> ไตรมาสที่ 3 </t>
  </si>
  <si>
    <t xml:space="preserve"> ไตรมาสที่ 2 </t>
  </si>
  <si>
    <t xml:space="preserve"> ไตรมาสที่ 4 </t>
  </si>
  <si>
    <t>ไตรมาสที่ 1</t>
  </si>
  <si>
    <t xml:space="preserve">ไตรมาสที่ 3 </t>
  </si>
  <si>
    <t xml:space="preserve">ไตรมาสที่ 2 </t>
  </si>
  <si>
    <t xml:space="preserve">ไตรมาสที่ 4 </t>
  </si>
  <si>
    <t xml:space="preserve">- </t>
  </si>
  <si>
    <t>กำลังแรงงานปัจจุบัน  
Current labour force</t>
  </si>
  <si>
    <t xml:space="preserve"> ไตรมาสที่ 1  
 Quarter 1</t>
  </si>
  <si>
    <t xml:space="preserve"> ไตรมาสที่ 2 
 Quarter 2</t>
  </si>
  <si>
    <t xml:space="preserve"> ไตรมาสที่ 3  
 Quarter 3</t>
  </si>
  <si>
    <t xml:space="preserve"> ไตรมาสที่ 4  
 Quarter 4</t>
  </si>
  <si>
    <t xml:space="preserve"> ไตรมาสที่   
 Quarter 1</t>
  </si>
  <si>
    <t xml:space="preserve"> -</t>
  </si>
  <si>
    <t>การบริหารราชการ  การป้องกันประเทศ และการประกันสังคม</t>
  </si>
  <si>
    <t>Public administration and defence , compulsory social security</t>
  </si>
  <si>
    <t>กิจกรรมการจ้างงานในครัวเรือนส่วนบุคคล  การผลิตสินค้าและบริการที่ทำขี้นเองเพื่อใช้ในครัวเรือน</t>
  </si>
  <si>
    <t>Level of educational 
attainment</t>
  </si>
  <si>
    <t>ผู้ว่างงาน และอัตราการว่างงาน จำแนกตามเพศ เป็นรายไตรมาส พ.ศ.</t>
  </si>
  <si>
    <t xml:space="preserve">Unemployed and Unemployment Rate by Sex and Quarterly: </t>
  </si>
  <si>
    <t>ผู้ว่างงาน    
Unemployed</t>
  </si>
  <si>
    <t>อัตราการว่างงาน  
Unemployment rate (%)</t>
  </si>
  <si>
    <t>2551 
(2008)</t>
  </si>
  <si>
    <t>2553
(2010)</t>
  </si>
  <si>
    <t>2554
(2011)</t>
  </si>
  <si>
    <t>2555
(2012)</t>
  </si>
  <si>
    <t>2556
(2013)</t>
  </si>
  <si>
    <t>2560
(2017)</t>
  </si>
  <si>
    <t xml:space="preserve"> ม.ค.
 Jan.</t>
  </si>
  <si>
    <t xml:space="preserve"> มิ.ย.
 Jun.</t>
  </si>
  <si>
    <t xml:space="preserve"> เม.ย.
 Apr.</t>
  </si>
  <si>
    <t xml:space="preserve">พ.ศ. </t>
  </si>
  <si>
    <t>Region:</t>
  </si>
  <si>
    <t>Northeastern Region</t>
  </si>
  <si>
    <t>Nakhon Ratchasima</t>
  </si>
  <si>
    <t>Buri Ram</t>
  </si>
  <si>
    <t>Surin</t>
  </si>
  <si>
    <t>Si Sa Ket</t>
  </si>
  <si>
    <t>Ubon Ratchathani</t>
  </si>
  <si>
    <t>Yasothon</t>
  </si>
  <si>
    <t>ชัยภูมิ</t>
  </si>
  <si>
    <t>Chaiyaphum</t>
  </si>
  <si>
    <t>Amnat Charoen</t>
  </si>
  <si>
    <t>Nong Bua Lam Phu</t>
  </si>
  <si>
    <t>Khon Kaen</t>
  </si>
  <si>
    <t>Udon Thani</t>
  </si>
  <si>
    <t>Loei</t>
  </si>
  <si>
    <t>Nong Khai</t>
  </si>
  <si>
    <t>Maha Sarakham</t>
  </si>
  <si>
    <t>Roi Et</t>
  </si>
  <si>
    <t>Kalasin</t>
  </si>
  <si>
    <t>Sakon Nakhon</t>
  </si>
  <si>
    <t>Nakhon Phanom</t>
  </si>
  <si>
    <t>Mukdahan</t>
  </si>
  <si>
    <t>ภาคตะวันออกเฉียงเหนือ</t>
  </si>
  <si>
    <t>SPB0201</t>
  </si>
  <si>
    <t>Managers, senior  official  and legislator</t>
  </si>
  <si>
    <t>Skilled agricultural forest and fishery worker</t>
  </si>
  <si>
    <t>00</t>
  </si>
  <si>
    <t>02</t>
  </si>
  <si>
    <t>Wholesale and retail trade, repair of motor vehicles and motorcycles</t>
  </si>
  <si>
    <t>30</t>
  </si>
  <si>
    <t>40</t>
  </si>
  <si>
    <t>LabourForceStatusID</t>
  </si>
  <si>
    <t>4</t>
  </si>
  <si>
    <t>SPB0208</t>
  </si>
  <si>
    <t>SPB0209</t>
  </si>
  <si>
    <t>ProvinceID</t>
  </si>
  <si>
    <t>RegionID</t>
  </si>
  <si>
    <t>UnemployedMale</t>
  </si>
  <si>
    <t>UnemployedFemale</t>
  </si>
  <si>
    <t>UnemploymentRateMale</t>
  </si>
  <si>
    <t>UnemploymentRateFemale</t>
  </si>
  <si>
    <t>2558q0</t>
  </si>
  <si>
    <t>2558q1</t>
  </si>
  <si>
    <t>2558q2</t>
  </si>
  <si>
    <t>2558q3</t>
  </si>
  <si>
    <t>2558q4</t>
  </si>
  <si>
    <t>2559q0</t>
  </si>
  <si>
    <t>2559q1</t>
  </si>
  <si>
    <t>2559q2</t>
  </si>
  <si>
    <t>2559q3</t>
  </si>
  <si>
    <t>2559q4</t>
  </si>
  <si>
    <t>2560q0</t>
  </si>
  <si>
    <t>2560q1</t>
  </si>
  <si>
    <t>2560q2</t>
  </si>
  <si>
    <t>2560q3</t>
  </si>
  <si>
    <t>2560q4</t>
  </si>
  <si>
    <t>2561q0</t>
  </si>
  <si>
    <t>2561q1</t>
  </si>
  <si>
    <t>2015q0</t>
  </si>
  <si>
    <t>2015q1</t>
  </si>
  <si>
    <t>2015q2</t>
  </si>
  <si>
    <t>2015q3</t>
  </si>
  <si>
    <t>2015q4</t>
  </si>
  <si>
    <t>2016q0</t>
  </si>
  <si>
    <t>2016q1</t>
  </si>
  <si>
    <t>2016q2</t>
  </si>
  <si>
    <t>2016q3</t>
  </si>
  <si>
    <t>2016q4</t>
  </si>
  <si>
    <t>2017q0</t>
  </si>
  <si>
    <t>2017q1</t>
  </si>
  <si>
    <t>2017q2</t>
  </si>
  <si>
    <t>2017q3</t>
  </si>
  <si>
    <t>2017q4</t>
  </si>
  <si>
    <t>2018q0</t>
  </si>
  <si>
    <t>2018q1</t>
  </si>
  <si>
    <t xml:space="preserve">UnEmployed 
ไม่แสดงในตาราง
กำลังแรงงานรวม
 </t>
  </si>
  <si>
    <t xml:space="preserve"> ไตรมาสที่ 1  
 Q 1</t>
  </si>
  <si>
    <t xml:space="preserve"> ไตรมาสที่ 2 
 Q 2</t>
  </si>
  <si>
    <t xml:space="preserve"> ไตรมาสที่ 3  
 Q 3</t>
  </si>
  <si>
    <t xml:space="preserve"> ไตรมาสที่ 4  
 Q 4</t>
  </si>
  <si>
    <t xml:space="preserve"> ไตรมาสที่   
 Q 1</t>
  </si>
  <si>
    <t xml:space="preserve">   Total Labor Force</t>
  </si>
  <si>
    <t xml:space="preserve">  1. กำลังแรงงานปัจจุบัน</t>
  </si>
  <si>
    <t xml:space="preserve">     1. Current labor force</t>
  </si>
  <si>
    <t xml:space="preserve">     1.1 ผู้มีงานทำ</t>
  </si>
  <si>
    <t xml:space="preserve">        1.1 Employed</t>
  </si>
  <si>
    <t xml:space="preserve">           1.1.1 ทำงาน</t>
  </si>
  <si>
    <t xml:space="preserve">           1.1.1 At work</t>
  </si>
  <si>
    <t xml:space="preserve">           1.1.2 ไม่ทำงานแต่มีงานประจำ</t>
  </si>
  <si>
    <t xml:space="preserve">           1.1.2 With job but not at work</t>
  </si>
  <si>
    <t xml:space="preserve">      1.2 ผู้ว่างงาน</t>
  </si>
  <si>
    <t xml:space="preserve">        1.2 Unemployed</t>
  </si>
  <si>
    <t xml:space="preserve">           1.2.1 หางานทำ</t>
  </si>
  <si>
    <t xml:space="preserve">           1.2.1 Looking for work</t>
  </si>
  <si>
    <t xml:space="preserve">           1.2.2 ไม่หางานทำ/พร้อมที่จะทำงาน</t>
  </si>
  <si>
    <t xml:space="preserve">           1.2.2 Not looking/available for work</t>
  </si>
  <si>
    <t xml:space="preserve">  2. กำลังแรงงานที่รอฤดูกาล</t>
  </si>
  <si>
    <t xml:space="preserve">      2. Seasonally inactive labor force</t>
  </si>
  <si>
    <t xml:space="preserve">   Persons not in  Labor  Force</t>
  </si>
  <si>
    <t xml:space="preserve">  1. ทำงานบ้าน</t>
  </si>
  <si>
    <t xml:space="preserve">     1. Household work</t>
  </si>
  <si>
    <t xml:space="preserve">  2. เรียนหนังสือ</t>
  </si>
  <si>
    <t xml:space="preserve">     2. Studies</t>
  </si>
  <si>
    <t xml:space="preserve">  3. ยังเด็ก ชรา/ไม่สามารถทำงานได้</t>
  </si>
  <si>
    <t xml:space="preserve">     3. Too young/old/incapable of work</t>
  </si>
  <si>
    <t xml:space="preserve">  4. อื่น ๆ</t>
  </si>
  <si>
    <t xml:space="preserve">     4. Others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</si>
  <si>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</si>
  <si>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</si>
  <si>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</si>
  <si>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</si>
  <si>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</si>
  <si>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</si>
  <si>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</si>
  <si>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</si>
  <si>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</si>
  <si>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</si>
  <si>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</si>
  <si>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</si>
  <si>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</si>
  <si>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</si>
  <si>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</si>
  <si>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</si>
  <si>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</si>
  <si>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</si>
  <si>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หมายเหตุ: ข้อมูลเป็นค่าเฉลี่ยของ 4 ไตรมาส</t>
  </si>
  <si>
    <t>LabourForce10000</t>
  </si>
  <si>
    <t>LabourForce11000</t>
  </si>
  <si>
    <t>LabourForce11101</t>
  </si>
  <si>
    <t>LabourForce11111</t>
  </si>
  <si>
    <t>LabourForce11112</t>
  </si>
  <si>
    <t>LabourForce11200</t>
  </si>
  <si>
    <t>LabourForce11201</t>
  </si>
  <si>
    <t>LabourForce11022</t>
  </si>
  <si>
    <t>LabourForce12000</t>
  </si>
  <si>
    <t>LabourForce20000</t>
  </si>
  <si>
    <t>LabourForce21000</t>
  </si>
  <si>
    <t>LabourForce22000</t>
  </si>
  <si>
    <t>LabourForce23000</t>
  </si>
  <si>
    <t>LabourForce24000</t>
  </si>
  <si>
    <t>Note: The Data Is The Average of Four Quarters</t>
  </si>
  <si>
    <t>RegionName</t>
  </si>
  <si>
    <t>ProvinceName</t>
  </si>
  <si>
    <t>400</t>
  </si>
  <si>
    <t>จังหวัดนครราชสีมา</t>
  </si>
  <si>
    <t>430</t>
  </si>
  <si>
    <t>จังหวัดบุรีรัมย์</t>
  </si>
  <si>
    <t>431</t>
  </si>
  <si>
    <t>จังหวัดสุรินทร์</t>
  </si>
  <si>
    <t>432</t>
  </si>
  <si>
    <t>จังหวัดศรีสะเกษ</t>
  </si>
  <si>
    <t>433</t>
  </si>
  <si>
    <t>จังหวัดอุบลราชธานี</t>
  </si>
  <si>
    <t>434</t>
  </si>
  <si>
    <t>จังหวัดยโสธร</t>
  </si>
  <si>
    <t>435</t>
  </si>
  <si>
    <t>จังหวัดชัยภูมิ</t>
  </si>
  <si>
    <t>436</t>
  </si>
  <si>
    <t>จังหวัดอำนาจเจริญ</t>
  </si>
  <si>
    <t>437</t>
  </si>
  <si>
    <t>จังหวัดบึงกาฬ</t>
  </si>
  <si>
    <t>438</t>
  </si>
  <si>
    <t>จังหวัดหนองบัวลำภู</t>
  </si>
  <si>
    <t>439</t>
  </si>
  <si>
    <t>จังหวัดขอนแก่น</t>
  </si>
  <si>
    <t>440</t>
  </si>
  <si>
    <t>จังหวัดอุดรธานี</t>
  </si>
  <si>
    <t>441</t>
  </si>
  <si>
    <t>จังหวัดเลย</t>
  </si>
  <si>
    <t>442</t>
  </si>
  <si>
    <t>จังหวัดหนองคาย</t>
  </si>
  <si>
    <t>443</t>
  </si>
  <si>
    <t>จังหวัดมหาสารคาม</t>
  </si>
  <si>
    <t>444</t>
  </si>
  <si>
    <t>จังหวัดร้อยเอ็ด</t>
  </si>
  <si>
    <t>445</t>
  </si>
  <si>
    <t>จังหวัดกาฬสินธุ์</t>
  </si>
  <si>
    <t>446</t>
  </si>
  <si>
    <t>จังหวัดสกลนคร</t>
  </si>
  <si>
    <t>447</t>
  </si>
  <si>
    <t>จังหวัดนครพนม</t>
  </si>
  <si>
    <t>448</t>
  </si>
  <si>
    <t>จังหวัดมุกดาหาร</t>
  </si>
  <si>
    <t>449</t>
  </si>
  <si>
    <t>ProvinceIden</t>
  </si>
  <si>
    <t>อัตราการเปลี่ยนแปลง  Percentage change (%)</t>
  </si>
  <si>
    <t>WageY1M01</t>
  </si>
  <si>
    <t>WageY1M06</t>
  </si>
  <si>
    <t>WageY2M01</t>
  </si>
  <si>
    <t>WageY3M01</t>
  </si>
  <si>
    <t xml:space="preserve"> WageY4M04</t>
  </si>
  <si>
    <t>WageY5M01</t>
  </si>
  <si>
    <t>WageY6M01</t>
  </si>
  <si>
    <t>PercentageChangeY2M01</t>
  </si>
  <si>
    <t>อาชีพ</t>
  </si>
  <si>
    <t>ทั่วราชอาณาจักร
Whole Kingdom</t>
  </si>
  <si>
    <t>ภาคกลาง
Central region</t>
  </si>
  <si>
    <t>ภาค
ตะวันออกเฉียงเหนือ 
Northeastern  
region</t>
  </si>
  <si>
    <t>ภาคใต้ 
South  region</t>
  </si>
  <si>
    <t>ที่มา: การสำรวจภาวะการทำงานของประชากร  สำนักงานสถิติแห่งชาติ พ.ศ. 2559</t>
  </si>
  <si>
    <t>Source: The Labor Force Survey:   National Statistical Office 2016</t>
  </si>
  <si>
    <t>Source:  The  Labour Force Survey: 2015-2018 Provincial level ,  National Statistical Office</t>
  </si>
  <si>
    <t>Source:  The  Labour Force Survey: 20175-2018 Provincial level ,  National Statistical Office</t>
  </si>
  <si>
    <t xml:space="preserve">    ที่มา:  การสำรวจภาวะการทำงานของประชากร พ.ศ. 2558-2561  ระดับจังหวัด สำนักงานสถิติแห่งชาติ  </t>
  </si>
  <si>
    <t xml:space="preserve">    ที่มา:  การสำรวจภาวะการทำงานของประชากร พ.ศ. 2560-2561  ระดับจังหวัด สำนักงานสถิติแห่งชาติ </t>
  </si>
  <si>
    <t>WholeKingdomMale</t>
  </si>
  <si>
    <t>WholeKingdomFemale</t>
  </si>
  <si>
    <t>BangkokMale</t>
  </si>
  <si>
    <t>BangkokFemale</t>
  </si>
  <si>
    <t>CentralRegionMale</t>
  </si>
  <si>
    <t>CentralRegionFemale</t>
  </si>
  <si>
    <t>NorthernRegionMale</t>
  </si>
  <si>
    <t>NorthernRegionFemale</t>
  </si>
  <si>
    <t>NortheasternRegionFemale</t>
  </si>
  <si>
    <t>YearGroupTh</t>
  </si>
  <si>
    <t>YearGroupEn</t>
  </si>
  <si>
    <t>YearGroupIDEn</t>
  </si>
  <si>
    <t>YearGroupIDTh</t>
  </si>
  <si>
    <t>UnemployedTotal</t>
  </si>
  <si>
    <t>UnemploymentRateTotal</t>
  </si>
  <si>
    <t>TotalLabourforce</t>
  </si>
  <si>
    <t>ProvinceTh</t>
  </si>
  <si>
    <t>PercentageChangeY1M01</t>
  </si>
  <si>
    <t>PercentageChangeY3M04</t>
  </si>
  <si>
    <t>PercentageChangeY4M01</t>
  </si>
  <si>
    <t>ProvincialEn</t>
  </si>
  <si>
    <t>SouthernRegionMale</t>
  </si>
  <si>
    <t>SouthernRegionFemale</t>
  </si>
  <si>
    <t>TotalLabourForceTh</t>
  </si>
  <si>
    <t>TotalLabourForceEn</t>
  </si>
  <si>
    <t>PercentageChangeY5M01</t>
  </si>
  <si>
    <t>ProvincialEn2</t>
  </si>
  <si>
    <t>หมายเหตุ:   อัตราการว่างงาน = (ผู้ไม่มีงานทำ/กำลังแรงงานรวม) x 100</t>
  </si>
  <si>
    <t xml:space="preserve">     Note:   Unemployment rate = (Unemployment /total labour force) x 100.</t>
  </si>
  <si>
    <t xml:space="preserve">      ที่มา:   การสำรวจภาวะการทำงานของประชากร พ.ศ. 2558-2561  ระดับจังหวัด สำนักงานสถิติแห่งชาติ  </t>
  </si>
  <si>
    <t xml:space="preserve"> Source:   The  Labour Force Survey: 2015-2018 Provincial level ,  National Statistical Office</t>
  </si>
  <si>
    <r>
      <t xml:space="preserve">อัตราค่าจ้างขั้นต่ำ เป็นรายจังหวัด ภาค ภาคตะวันออกเฉียงเหนือ </t>
    </r>
    <r>
      <rPr>
        <b/>
        <i/>
        <sz val="14"/>
        <rFont val="TH SarabunPSK"/>
        <family val="2"/>
      </rPr>
      <t/>
    </r>
  </si>
  <si>
    <t>Minimum Wage Rate by Province of Northeastern Region</t>
  </si>
  <si>
    <t>NortheasternRegionMale</t>
  </si>
  <si>
    <t>Activities of households as employers, undifferentiated goods and services producing activities of households for own use</t>
  </si>
  <si>
    <t>ขอนแก่น</t>
  </si>
  <si>
    <t xml:space="preserve">    ที่มา:  สำนักงานสวัสดิการและคุ้มครองแรงงานจังหวัด ขอนแก่น</t>
  </si>
  <si>
    <t>Source: Khon Kaen Provincial Labour Protection and Welfare Office</t>
  </si>
  <si>
    <t>ประชากรอายุ 15 ปีขึ้นไป จำแนกตามสถานภาพแรงงาน เป็นรายไตรมาส พ.ศ. 2558 - 2561</t>
  </si>
  <si>
    <t>Population Aged 15 Years and Over by Labour Force Status and Quarterly: 2015 - 2018</t>
  </si>
  <si>
    <t xml:space="preserve">รวม
Total
</t>
  </si>
  <si>
    <t>กำลังแรงงานรวม    
Total  labour  force</t>
  </si>
  <si>
    <t>ประชากรอายุ 15 ปีขึ้นไปที่มีงานทำ จำแนกตามอาชีพ และเพศ เป็นรายไตรมาส พ.ศ. 2560 - 2561</t>
  </si>
  <si>
    <t>Employed Persons Aged 15 Years and Over by Occupation, Sex and Quarterly: 2017 - 2018</t>
  </si>
  <si>
    <t>ประชากรอายุ 15 ปีขึ้นไปที่มีงานทำ จำแนกตามอุตสาหกรรม และเพศ เป็นรายไตรมาส พ.ศ. 2560 - 2561</t>
  </si>
  <si>
    <t>Employed Persons Aged 15 Years and Over by Industry, Sex and Quarterly: 2017 -2018</t>
  </si>
  <si>
    <t>ประชากรอายุ 15 ปีขึ้นไปที่มีงานทำ จำแนกตามสถานภาพการทำงาน และเพศ เป็นรายไตรมาส พ.ศ. 2560 - 2561</t>
  </si>
  <si>
    <t>Employed Persons Aged 15 Years and Over by Work Status, Sex and Quarterly: 2017 - 2018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</si>
  <si>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2560 - 2561</t>
  </si>
  <si>
    <t>Employed Persons Aged 15 Years and Over by Level of Educational Attainment, Sex and Qly: 2017 - 2018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</si>
  <si>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 2560 - 2561</t>
  </si>
  <si>
    <t>Employed Persons Aged 15 Years and Over by Hours Worked per Week, Sex and Quarterly: 2017 - 2018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</si>
</sst>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87" formatCode="_(* #,##0_);_(* \(#,##0\);_(* &quot;-&quot;??_);_(@_)"/>
    <numFmt numFmtId="188" formatCode="_(* #,##0.0_);_(* \(#,##0.0\);_(* &quot;-&quot;??_);_(@_)"/>
    <numFmt numFmtId="189" formatCode="0.0"/>
    <numFmt numFmtId="190" formatCode="#,##0.0"/>
  </numFmts>
  <fonts count="15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i/>
      <sz val="14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4"/>
      <color theme="1"/>
      <name val="TH SarabunPSK"/>
      <family val="2"/>
    </font>
    <font>
      <b/>
      <sz val="14"/>
      <color theme="0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name val="Arial"/>
      <family val="2"/>
    </font>
    <font>
      <sz val="14"/>
      <color theme="0"/>
      <name val="TH SarabunPSK"/>
      <family val="2"/>
    </font>
    <font>
      <b/>
      <sz val="14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29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49" fontId="3" fillId="0" borderId="0" xfId="0" applyNumberFormat="1" applyFont="1"/>
    <xf numFmtId="0" fontId="7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187" fontId="10" fillId="0" borderId="0" xfId="1" applyNumberFormat="1" applyFont="1" applyAlignment="1">
      <alignment horizontal="right"/>
    </xf>
    <xf numFmtId="188" fontId="10" fillId="0" borderId="0" xfId="1" applyNumberFormat="1" applyFont="1" applyAlignment="1">
      <alignment horizontal="right"/>
    </xf>
    <xf numFmtId="0" fontId="8" fillId="3" borderId="13" xfId="0" applyFont="1" applyFill="1" applyBorder="1" applyAlignment="1">
      <alignment horizontal="center" vertical="top"/>
    </xf>
    <xf numFmtId="0" fontId="8" fillId="4" borderId="13" xfId="0" applyFont="1" applyFill="1" applyBorder="1" applyAlignment="1">
      <alignment horizontal="center" vertical="top"/>
    </xf>
    <xf numFmtId="0" fontId="8" fillId="4" borderId="9" xfId="0" applyFont="1" applyFill="1" applyBorder="1" applyAlignment="1">
      <alignment horizontal="center" vertical="top"/>
    </xf>
    <xf numFmtId="49" fontId="8" fillId="4" borderId="13" xfId="0" applyNumberFormat="1" applyFont="1" applyFill="1" applyBorder="1" applyAlignment="1">
      <alignment horizontal="center" vertical="top"/>
    </xf>
    <xf numFmtId="49" fontId="8" fillId="4" borderId="1" xfId="0" applyNumberFormat="1" applyFont="1" applyFill="1" applyBorder="1" applyAlignment="1">
      <alignment horizontal="center" vertical="top"/>
    </xf>
    <xf numFmtId="49" fontId="8" fillId="4" borderId="9" xfId="0" applyNumberFormat="1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top"/>
    </xf>
    <xf numFmtId="49" fontId="8" fillId="4" borderId="1" xfId="0" applyNumberFormat="1" applyFont="1" applyFill="1" applyBorder="1" applyAlignment="1">
      <alignment horizontal="left" vertical="top"/>
    </xf>
    <xf numFmtId="49" fontId="8" fillId="4" borderId="13" xfId="0" applyNumberFormat="1" applyFont="1" applyFill="1" applyBorder="1" applyAlignment="1">
      <alignment horizontal="left" vertical="top"/>
    </xf>
    <xf numFmtId="49" fontId="8" fillId="4" borderId="9" xfId="0" applyNumberFormat="1" applyFont="1" applyFill="1" applyBorder="1" applyAlignment="1">
      <alignment horizontal="left" vertical="top"/>
    </xf>
    <xf numFmtId="3" fontId="8" fillId="4" borderId="13" xfId="1" applyNumberFormat="1" applyFont="1" applyFill="1" applyBorder="1" applyAlignment="1">
      <alignment horizontal="center" vertical="top"/>
    </xf>
    <xf numFmtId="3" fontId="8" fillId="4" borderId="1" xfId="1" applyNumberFormat="1" applyFont="1" applyFill="1" applyBorder="1" applyAlignment="1">
      <alignment horizontal="center" vertical="top"/>
    </xf>
    <xf numFmtId="3" fontId="8" fillId="4" borderId="9" xfId="1" applyNumberFormat="1" applyFont="1" applyFill="1" applyBorder="1" applyAlignment="1">
      <alignment horizontal="center" vertical="top"/>
    </xf>
    <xf numFmtId="2" fontId="8" fillId="4" borderId="13" xfId="1" applyNumberFormat="1" applyFont="1" applyFill="1" applyBorder="1" applyAlignment="1">
      <alignment horizontal="center" vertical="top"/>
    </xf>
    <xf numFmtId="2" fontId="8" fillId="4" borderId="1" xfId="1" applyNumberFormat="1" applyFont="1" applyFill="1" applyBorder="1" applyAlignment="1">
      <alignment horizontal="center" vertical="top"/>
    </xf>
    <xf numFmtId="2" fontId="8" fillId="4" borderId="9" xfId="1" applyNumberFormat="1" applyFont="1" applyFill="1" applyBorder="1" applyAlignment="1">
      <alignment horizontal="center" vertical="top"/>
    </xf>
    <xf numFmtId="12" fontId="8" fillId="4" borderId="13" xfId="1" applyNumberFormat="1" applyFont="1" applyFill="1" applyBorder="1" applyAlignment="1">
      <alignment horizontal="center" vertical="top"/>
    </xf>
    <xf numFmtId="12" fontId="8" fillId="4" borderId="1" xfId="1" applyNumberFormat="1" applyFont="1" applyFill="1" applyBorder="1" applyAlignment="1">
      <alignment horizontal="center" vertical="top"/>
    </xf>
    <xf numFmtId="12" fontId="8" fillId="4" borderId="9" xfId="1" applyNumberFormat="1" applyFont="1" applyFill="1" applyBorder="1" applyAlignment="1">
      <alignment horizontal="center" vertical="top"/>
    </xf>
    <xf numFmtId="12" fontId="8" fillId="4" borderId="1" xfId="1" applyNumberFormat="1" applyFont="1" applyFill="1" applyBorder="1" applyAlignment="1">
      <alignment horizontal="left" vertical="top"/>
    </xf>
    <xf numFmtId="12" fontId="8" fillId="4" borderId="13" xfId="8" applyNumberFormat="1" applyFont="1" applyFill="1" applyBorder="1" applyAlignment="1">
      <alignment horizontal="left" vertical="top"/>
    </xf>
    <xf numFmtId="12" fontId="8" fillId="4" borderId="9" xfId="8" applyNumberFormat="1" applyFont="1" applyFill="1" applyBorder="1" applyAlignment="1">
      <alignment horizontal="left" vertical="top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/>
    <xf numFmtId="49" fontId="4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2" borderId="9" xfId="0" quotePrefix="1" applyNumberFormat="1" applyFont="1" applyFill="1" applyBorder="1"/>
    <xf numFmtId="49" fontId="4" fillId="2" borderId="11" xfId="0" applyNumberFormat="1" applyFont="1" applyFill="1" applyBorder="1"/>
    <xf numFmtId="3" fontId="4" fillId="2" borderId="4" xfId="0" applyNumberFormat="1" applyFont="1" applyFill="1" applyBorder="1"/>
    <xf numFmtId="190" fontId="4" fillId="2" borderId="4" xfId="8" applyNumberFormat="1" applyFont="1" applyFill="1" applyBorder="1"/>
    <xf numFmtId="49" fontId="4" fillId="2" borderId="0" xfId="6" applyNumberFormat="1" applyFont="1" applyFill="1"/>
    <xf numFmtId="49" fontId="4" fillId="2" borderId="2" xfId="0" quotePrefix="1" applyNumberFormat="1" applyFont="1" applyFill="1" applyBorder="1"/>
    <xf numFmtId="0" fontId="4" fillId="2" borderId="0" xfId="0" applyFont="1" applyFill="1"/>
    <xf numFmtId="49" fontId="4" fillId="2" borderId="0" xfId="0" applyNumberFormat="1" applyFont="1" applyFill="1"/>
    <xf numFmtId="49" fontId="4" fillId="2" borderId="3" xfId="0" applyNumberFormat="1" applyFont="1" applyFill="1" applyBorder="1"/>
    <xf numFmtId="3" fontId="4" fillId="2" borderId="4" xfId="7" applyNumberFormat="1" applyFont="1" applyFill="1" applyBorder="1"/>
    <xf numFmtId="49" fontId="4" fillId="2" borderId="4" xfId="0" applyNumberFormat="1" applyFont="1" applyFill="1" applyBorder="1"/>
    <xf numFmtId="3" fontId="4" fillId="2" borderId="4" xfId="8" applyNumberFormat="1" applyFont="1" applyFill="1" applyBorder="1"/>
    <xf numFmtId="49" fontId="4" fillId="2" borderId="4" xfId="0" quotePrefix="1" applyNumberFormat="1" applyFont="1" applyFill="1" applyBorder="1"/>
    <xf numFmtId="49" fontId="4" fillId="2" borderId="7" xfId="6" applyNumberFormat="1" applyFont="1" applyFill="1" applyBorder="1"/>
    <xf numFmtId="49" fontId="4" fillId="2" borderId="6" xfId="0" applyNumberFormat="1" applyFont="1" applyFill="1" applyBorder="1"/>
    <xf numFmtId="3" fontId="4" fillId="2" borderId="5" xfId="8" applyNumberFormat="1" applyFont="1" applyFill="1" applyBorder="1"/>
    <xf numFmtId="190" fontId="4" fillId="2" borderId="5" xfId="8" applyNumberFormat="1" applyFont="1" applyFill="1" applyBorder="1"/>
    <xf numFmtId="49" fontId="4" fillId="2" borderId="8" xfId="6" applyNumberFormat="1" applyFont="1" applyFill="1" applyBorder="1"/>
    <xf numFmtId="49" fontId="4" fillId="2" borderId="5" xfId="0" applyNumberFormat="1" applyFont="1" applyFill="1" applyBorder="1"/>
    <xf numFmtId="0" fontId="4" fillId="2" borderId="8" xfId="0" applyFont="1" applyFill="1" applyBorder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15" xfId="0" applyFont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49" fontId="3" fillId="0" borderId="15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horizontal="center" vertical="center"/>
    </xf>
    <xf numFmtId="189" fontId="3" fillId="0" borderId="15" xfId="0" applyNumberFormat="1" applyFont="1" applyBorder="1" applyAlignment="1">
      <alignment horizontal="right" vertical="center"/>
    </xf>
    <xf numFmtId="49" fontId="3" fillId="0" borderId="15" xfId="0" quotePrefix="1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horizontal="left" vertical="center"/>
    </xf>
    <xf numFmtId="49" fontId="3" fillId="0" borderId="15" xfId="0" quotePrefix="1" applyNumberFormat="1" applyFont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/>
    </xf>
    <xf numFmtId="189" fontId="4" fillId="0" borderId="15" xfId="0" applyNumberFormat="1" applyFont="1" applyBorder="1" applyAlignment="1">
      <alignment horizontal="right" vertical="center"/>
    </xf>
    <xf numFmtId="49" fontId="4" fillId="0" borderId="15" xfId="0" quotePrefix="1" applyNumberFormat="1" applyFont="1" applyBorder="1" applyAlignment="1">
      <alignment horizontal="left" vertical="center"/>
    </xf>
    <xf numFmtId="0" fontId="12" fillId="0" borderId="0" xfId="0" applyFont="1"/>
    <xf numFmtId="0" fontId="3" fillId="5" borderId="0" xfId="0" quotePrefix="1" applyFont="1" applyFill="1"/>
    <xf numFmtId="49" fontId="3" fillId="5" borderId="0" xfId="0" applyNumberFormat="1" applyFont="1" applyFill="1"/>
    <xf numFmtId="0" fontId="3" fillId="5" borderId="0" xfId="0" applyFont="1" applyFill="1" applyAlignment="1">
      <alignment horizontal="center"/>
    </xf>
    <xf numFmtId="0" fontId="3" fillId="5" borderId="0" xfId="0" applyFont="1" applyFill="1"/>
    <xf numFmtId="49" fontId="4" fillId="5" borderId="0" xfId="0" applyNumberFormat="1" applyFont="1" applyFill="1" applyAlignment="1">
      <alignment vertical="center"/>
    </xf>
    <xf numFmtId="0" fontId="4" fillId="5" borderId="0" xfId="0" applyFont="1" applyFill="1"/>
    <xf numFmtId="0" fontId="4" fillId="5" borderId="0" xfId="0" applyFont="1" applyFill="1" applyAlignment="1">
      <alignment vertical="center"/>
    </xf>
    <xf numFmtId="49" fontId="4" fillId="5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vertical="center" shrinkToFit="1"/>
    </xf>
    <xf numFmtId="0" fontId="4" fillId="5" borderId="14" xfId="0" applyFont="1" applyFill="1" applyBorder="1" applyAlignment="1">
      <alignment vertical="center" shrinkToFit="1"/>
    </xf>
    <xf numFmtId="0" fontId="4" fillId="5" borderId="13" xfId="0" applyFont="1" applyFill="1" applyBorder="1" applyAlignment="1">
      <alignment vertical="center" shrinkToFit="1"/>
    </xf>
    <xf numFmtId="49" fontId="3" fillId="5" borderId="0" xfId="0" applyNumberFormat="1" applyFont="1" applyFill="1" applyAlignment="1">
      <alignment horizontal="left"/>
    </xf>
    <xf numFmtId="49" fontId="3" fillId="5" borderId="0" xfId="0" quotePrefix="1" applyNumberFormat="1" applyFont="1" applyFill="1"/>
    <xf numFmtId="189" fontId="3" fillId="5" borderId="0" xfId="0" applyNumberFormat="1" applyFont="1" applyFill="1" applyAlignment="1">
      <alignment horizontal="center"/>
    </xf>
    <xf numFmtId="0" fontId="9" fillId="6" borderId="14" xfId="0" applyFont="1" applyFill="1" applyBorder="1" applyAlignment="1">
      <alignment horizontal="center"/>
    </xf>
    <xf numFmtId="49" fontId="9" fillId="6" borderId="14" xfId="0" applyNumberFormat="1" applyFont="1" applyFill="1" applyBorder="1" applyAlignment="1">
      <alignment horizontal="center"/>
    </xf>
    <xf numFmtId="12" fontId="9" fillId="6" borderId="14" xfId="0" applyNumberFormat="1" applyFont="1" applyFill="1" applyBorder="1" applyAlignment="1">
      <alignment horizontal="center"/>
    </xf>
    <xf numFmtId="12" fontId="9" fillId="6" borderId="13" xfId="0" applyNumberFormat="1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3" fillId="5" borderId="0" xfId="0" quotePrefix="1" applyFont="1" applyFill="1" applyAlignment="1">
      <alignment horizontal="center" vertical="top"/>
    </xf>
    <xf numFmtId="49" fontId="4" fillId="0" borderId="0" xfId="0" applyNumberFormat="1" applyFont="1" applyAlignment="1">
      <alignment horizontal="left" vertical="center"/>
    </xf>
    <xf numFmtId="49" fontId="4" fillId="5" borderId="2" xfId="0" applyNumberFormat="1" applyFont="1" applyFill="1" applyBorder="1" applyAlignment="1">
      <alignment horizontal="center" wrapText="1"/>
    </xf>
    <xf numFmtId="49" fontId="4" fillId="5" borderId="5" xfId="0" applyNumberFormat="1" applyFont="1" applyFill="1" applyBorder="1" applyAlignment="1">
      <alignment horizontal="center"/>
    </xf>
    <xf numFmtId="49" fontId="4" fillId="5" borderId="10" xfId="0" applyNumberFormat="1" applyFont="1" applyFill="1" applyBorder="1" applyAlignment="1">
      <alignment horizontal="center" vertical="center" wrapText="1" shrinkToFit="1"/>
    </xf>
    <xf numFmtId="49" fontId="4" fillId="5" borderId="7" xfId="0" applyNumberFormat="1" applyFont="1" applyFill="1" applyBorder="1" applyAlignment="1">
      <alignment horizontal="center" vertical="center" wrapText="1" shrinkToFit="1"/>
    </xf>
    <xf numFmtId="49" fontId="4" fillId="5" borderId="8" xfId="0" applyNumberFormat="1" applyFont="1" applyFill="1" applyBorder="1" applyAlignment="1">
      <alignment horizontal="center" vertical="center" wrapText="1" shrinkToFit="1"/>
    </xf>
    <xf numFmtId="49" fontId="4" fillId="5" borderId="10" xfId="0" applyNumberFormat="1" applyFont="1" applyFill="1" applyBorder="1" applyAlignment="1">
      <alignment horizontal="center" wrapText="1"/>
    </xf>
    <xf numFmtId="49" fontId="4" fillId="5" borderId="11" xfId="0" applyNumberFormat="1" applyFont="1" applyFill="1" applyBorder="1" applyAlignment="1">
      <alignment horizontal="center" wrapText="1"/>
    </xf>
    <xf numFmtId="49" fontId="4" fillId="5" borderId="7" xfId="0" applyNumberFormat="1" applyFont="1" applyFill="1" applyBorder="1" applyAlignment="1">
      <alignment horizontal="center" wrapText="1"/>
    </xf>
    <xf numFmtId="49" fontId="4" fillId="5" borderId="3" xfId="0" applyNumberFormat="1" applyFont="1" applyFill="1" applyBorder="1" applyAlignment="1">
      <alignment horizontal="center" wrapText="1"/>
    </xf>
    <xf numFmtId="49" fontId="4" fillId="5" borderId="8" xfId="0" applyNumberFormat="1" applyFont="1" applyFill="1" applyBorder="1" applyAlignment="1">
      <alignment horizontal="center" wrapText="1"/>
    </xf>
    <xf numFmtId="49" fontId="4" fillId="5" borderId="6" xfId="0" applyNumberFormat="1" applyFont="1" applyFill="1" applyBorder="1" applyAlignment="1">
      <alignment horizontal="center" wrapText="1"/>
    </xf>
    <xf numFmtId="49" fontId="4" fillId="5" borderId="11" xfId="0" applyNumberFormat="1" applyFont="1" applyFill="1" applyBorder="1" applyAlignment="1">
      <alignment horizontal="center"/>
    </xf>
    <xf numFmtId="49" fontId="4" fillId="5" borderId="7" xfId="0" applyNumberFormat="1" applyFont="1" applyFill="1" applyBorder="1" applyAlignment="1">
      <alignment horizontal="center"/>
    </xf>
    <xf numFmtId="49" fontId="4" fillId="5" borderId="3" xfId="0" applyNumberFormat="1" applyFont="1" applyFill="1" applyBorder="1" applyAlignment="1">
      <alignment horizontal="center"/>
    </xf>
    <xf numFmtId="49" fontId="4" fillId="5" borderId="8" xfId="0" applyNumberFormat="1" applyFont="1" applyFill="1" applyBorder="1" applyAlignment="1">
      <alignment horizontal="center"/>
    </xf>
    <xf numFmtId="49" fontId="4" fillId="5" borderId="6" xfId="0" applyNumberFormat="1" applyFont="1" applyFill="1" applyBorder="1" applyAlignment="1">
      <alignment horizontal="center"/>
    </xf>
    <xf numFmtId="49" fontId="4" fillId="5" borderId="11" xfId="0" applyNumberFormat="1" applyFont="1" applyFill="1" applyBorder="1" applyAlignment="1">
      <alignment horizontal="center" vertical="center" wrapText="1" shrinkToFit="1"/>
    </xf>
    <xf numFmtId="49" fontId="4" fillId="5" borderId="3" xfId="0" applyNumberFormat="1" applyFont="1" applyFill="1" applyBorder="1" applyAlignment="1">
      <alignment horizontal="center" vertical="center" wrapText="1" shrinkToFit="1"/>
    </xf>
    <xf numFmtId="49" fontId="4" fillId="5" borderId="6" xfId="0" applyNumberFormat="1" applyFont="1" applyFill="1" applyBorder="1" applyAlignment="1">
      <alignment horizontal="center" vertical="center" wrapText="1" shrinkToFit="1"/>
    </xf>
    <xf numFmtId="49" fontId="4" fillId="5" borderId="10" xfId="0" applyNumberFormat="1" applyFont="1" applyFill="1" applyBorder="1" applyAlignment="1">
      <alignment horizontal="center" vertical="center" wrapText="1"/>
    </xf>
    <xf numFmtId="49" fontId="4" fillId="5" borderId="9" xfId="0" applyNumberFormat="1" applyFont="1" applyFill="1" applyBorder="1" applyAlignment="1">
      <alignment horizontal="center" vertical="center" shrinkToFit="1"/>
    </xf>
    <xf numFmtId="49" fontId="4" fillId="5" borderId="11" xfId="0" applyNumberFormat="1" applyFont="1" applyFill="1" applyBorder="1" applyAlignment="1">
      <alignment horizontal="center" vertical="center" shrinkToFit="1"/>
    </xf>
    <xf numFmtId="49" fontId="4" fillId="5" borderId="0" xfId="0" applyNumberFormat="1" applyFont="1" applyFill="1" applyAlignment="1">
      <alignment horizontal="center" vertical="center" shrinkToFit="1"/>
    </xf>
    <xf numFmtId="49" fontId="4" fillId="5" borderId="3" xfId="0" applyNumberFormat="1" applyFont="1" applyFill="1" applyBorder="1" applyAlignment="1">
      <alignment horizontal="center" vertical="center" shrinkToFit="1"/>
    </xf>
    <xf numFmtId="49" fontId="4" fillId="5" borderId="6" xfId="0" applyNumberFormat="1" applyFont="1" applyFill="1" applyBorder="1" applyAlignment="1">
      <alignment horizontal="center" vertical="center" shrinkToFit="1"/>
    </xf>
    <xf numFmtId="49" fontId="4" fillId="5" borderId="2" xfId="0" applyNumberFormat="1" applyFont="1" applyFill="1" applyBorder="1" applyAlignment="1">
      <alignment horizontal="center" vertical="center" wrapText="1"/>
    </xf>
    <xf numFmtId="49" fontId="4" fillId="5" borderId="5" xfId="0" applyNumberFormat="1" applyFont="1" applyFill="1" applyBorder="1" applyAlignment="1">
      <alignment horizontal="center" vertical="center"/>
    </xf>
    <xf numFmtId="49" fontId="4" fillId="5" borderId="8" xfId="0" applyNumberFormat="1" applyFont="1" applyFill="1" applyBorder="1" applyAlignment="1">
      <alignment horizontal="center" vertical="center" shrinkToFit="1"/>
    </xf>
    <xf numFmtId="49" fontId="4" fillId="5" borderId="1" xfId="0" applyNumberFormat="1" applyFont="1" applyFill="1" applyBorder="1" applyAlignment="1">
      <alignment horizontal="center" vertical="center" shrinkToFit="1"/>
    </xf>
    <xf numFmtId="49" fontId="4" fillId="5" borderId="9" xfId="0" applyNumberFormat="1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49" fontId="4" fillId="5" borderId="8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center" vertical="center"/>
    </xf>
    <xf numFmtId="49" fontId="4" fillId="5" borderId="10" xfId="0" applyNumberFormat="1" applyFont="1" applyFill="1" applyBorder="1" applyAlignment="1">
      <alignment horizontal="center" vertical="center"/>
    </xf>
    <xf numFmtId="49" fontId="4" fillId="5" borderId="7" xfId="0" applyNumberFormat="1" applyFont="1" applyFill="1" applyBorder="1" applyAlignment="1">
      <alignment horizontal="center" vertical="center"/>
    </xf>
    <xf numFmtId="49" fontId="4" fillId="5" borderId="12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10" xfId="0" applyNumberFormat="1" applyFont="1" applyFill="1" applyBorder="1" applyAlignment="1">
      <alignment horizontal="center" vertical="center" shrinkToFit="1"/>
    </xf>
    <xf numFmtId="49" fontId="4" fillId="5" borderId="7" xfId="0" applyNumberFormat="1" applyFont="1" applyFill="1" applyBorder="1" applyAlignment="1">
      <alignment horizontal="center" vertical="center" shrinkToFit="1"/>
    </xf>
    <xf numFmtId="49" fontId="13" fillId="5" borderId="9" xfId="0" applyNumberFormat="1" applyFont="1" applyFill="1" applyBorder="1" applyAlignment="1">
      <alignment horizontal="center" wrapText="1"/>
    </xf>
    <xf numFmtId="49" fontId="13" fillId="5" borderId="0" xfId="0" applyNumberFormat="1" applyFont="1" applyFill="1" applyAlignment="1">
      <alignment horizontal="center"/>
    </xf>
    <xf numFmtId="49" fontId="13" fillId="5" borderId="1" xfId="0" applyNumberFormat="1" applyFont="1" applyFill="1" applyBorder="1" applyAlignment="1">
      <alignment horizontal="center"/>
    </xf>
    <xf numFmtId="49" fontId="10" fillId="5" borderId="11" xfId="0" applyNumberFormat="1" applyFont="1" applyFill="1" applyBorder="1" applyAlignment="1">
      <alignment horizontal="center" vertical="center" shrinkToFit="1"/>
    </xf>
    <xf numFmtId="49" fontId="10" fillId="5" borderId="3" xfId="0" applyNumberFormat="1" applyFont="1" applyFill="1" applyBorder="1" applyAlignment="1">
      <alignment horizontal="center" vertical="center" shrinkToFit="1"/>
    </xf>
    <xf numFmtId="49" fontId="10" fillId="5" borderId="6" xfId="0" applyNumberFormat="1" applyFont="1" applyFill="1" applyBorder="1" applyAlignment="1">
      <alignment horizontal="center" vertical="center" shrinkToFit="1"/>
    </xf>
    <xf numFmtId="49" fontId="10" fillId="5" borderId="12" xfId="0" applyNumberFormat="1" applyFont="1" applyFill="1" applyBorder="1" applyAlignment="1">
      <alignment horizontal="center" vertical="center"/>
    </xf>
    <xf numFmtId="49" fontId="10" fillId="5" borderId="13" xfId="0" applyNumberFormat="1" applyFont="1" applyFill="1" applyBorder="1" applyAlignment="1">
      <alignment horizontal="center" vertical="center"/>
    </xf>
    <xf numFmtId="49" fontId="10" fillId="5" borderId="14" xfId="0" applyNumberFormat="1" applyFont="1" applyFill="1" applyBorder="1" applyAlignment="1">
      <alignment horizontal="center" vertical="center"/>
    </xf>
    <xf numFmtId="49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49" fontId="4" fillId="0" borderId="11" xfId="0" applyNumberFormat="1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>
      <alignment horizontal="center"/>
    </xf>
    <xf numFmtId="49" fontId="4" fillId="0" borderId="13" xfId="0" applyNumberFormat="1" applyFont="1" applyFill="1" applyBorder="1" applyAlignment="1">
      <alignment horizontal="center"/>
    </xf>
    <xf numFmtId="49" fontId="4" fillId="0" borderId="14" xfId="0" applyNumberFormat="1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top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 shrinkToFit="1"/>
    </xf>
    <xf numFmtId="49" fontId="4" fillId="0" borderId="2" xfId="0" applyNumberFormat="1" applyFont="1" applyFill="1" applyBorder="1" applyAlignment="1">
      <alignment horizont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shrinkToFit="1"/>
    </xf>
    <xf numFmtId="49" fontId="4" fillId="0" borderId="6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 shrinkToFit="1"/>
    </xf>
    <xf numFmtId="49" fontId="4" fillId="0" borderId="11" xfId="0" applyNumberFormat="1" applyFont="1" applyFill="1" applyBorder="1" applyAlignment="1">
      <alignment horizontal="center" vertical="center" wrapText="1" shrinkToFit="1"/>
    </xf>
    <xf numFmtId="49" fontId="4" fillId="0" borderId="8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6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/>
    <xf numFmtId="49" fontId="4" fillId="0" borderId="0" xfId="0" applyNumberFormat="1" applyFont="1" applyFill="1"/>
    <xf numFmtId="41" fontId="4" fillId="0" borderId="4" xfId="0" applyNumberFormat="1" applyFont="1" applyFill="1" applyBorder="1"/>
    <xf numFmtId="41" fontId="4" fillId="0" borderId="5" xfId="0" applyNumberFormat="1" applyFont="1" applyFill="1" applyBorder="1"/>
    <xf numFmtId="0" fontId="3" fillId="0" borderId="0" xfId="0" applyFont="1" applyFill="1" applyAlignment="1">
      <alignment horizontal="left"/>
    </xf>
    <xf numFmtId="41" fontId="3" fillId="0" borderId="2" xfId="0" applyNumberFormat="1" applyFont="1" applyFill="1" applyBorder="1"/>
    <xf numFmtId="49" fontId="14" fillId="0" borderId="29" xfId="0" quotePrefix="1" applyNumberFormat="1" applyFont="1" applyFill="1" applyBorder="1"/>
    <xf numFmtId="0" fontId="4" fillId="0" borderId="0" xfId="0" applyFont="1" applyFill="1" applyAlignment="1">
      <alignment horizontal="left" indent="1"/>
    </xf>
    <xf numFmtId="49" fontId="3" fillId="0" borderId="0" xfId="0" applyNumberFormat="1" applyFont="1" applyFill="1" applyAlignment="1">
      <alignment horizontal="right"/>
    </xf>
    <xf numFmtId="41" fontId="3" fillId="0" borderId="4" xfId="0" applyNumberFormat="1" applyFont="1" applyFill="1" applyBorder="1"/>
    <xf numFmtId="49" fontId="14" fillId="0" borderId="28" xfId="0" quotePrefix="1" applyNumberFormat="1" applyFont="1" applyFill="1" applyBorder="1"/>
    <xf numFmtId="0" fontId="3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left" indent="1"/>
    </xf>
    <xf numFmtId="49" fontId="8" fillId="0" borderId="28" xfId="0" applyNumberFormat="1" applyFont="1" applyFill="1" applyBorder="1" applyAlignment="1">
      <alignment horizontal="left" indent="1"/>
    </xf>
    <xf numFmtId="49" fontId="8" fillId="0" borderId="25" xfId="0" applyNumberFormat="1" applyFont="1" applyFill="1" applyBorder="1" applyAlignment="1">
      <alignment horizontal="left" indent="1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49" fontId="4" fillId="0" borderId="5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Fill="1" applyAlignment="1">
      <alignment horizontal="left" indent="1"/>
    </xf>
    <xf numFmtId="0" fontId="3" fillId="0" borderId="0" xfId="0" quotePrefix="1" applyFont="1" applyFill="1" applyAlignment="1">
      <alignment horizont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4" fillId="0" borderId="16" xfId="0" applyNumberFormat="1" applyFont="1" applyFill="1" applyBorder="1" applyAlignment="1">
      <alignment horizontal="center"/>
    </xf>
    <xf numFmtId="49" fontId="14" fillId="0" borderId="27" xfId="0" applyNumberFormat="1" applyFont="1" applyFill="1" applyBorder="1" applyAlignment="1">
      <alignment horizontal="center"/>
    </xf>
    <xf numFmtId="49" fontId="14" fillId="0" borderId="16" xfId="0" applyNumberFormat="1" applyFont="1" applyFill="1" applyBorder="1" applyAlignment="1">
      <alignment horizontal="center" vertical="center"/>
    </xf>
    <xf numFmtId="41" fontId="14" fillId="0" borderId="20" xfId="0" applyNumberFormat="1" applyFont="1" applyFill="1" applyBorder="1" applyAlignment="1">
      <alignment vertical="center"/>
    </xf>
    <xf numFmtId="41" fontId="14" fillId="0" borderId="19" xfId="0" applyNumberFormat="1" applyFont="1" applyFill="1" applyBorder="1" applyAlignment="1">
      <alignment vertical="center"/>
    </xf>
    <xf numFmtId="49" fontId="14" fillId="0" borderId="27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8" fillId="0" borderId="18" xfId="0" applyNumberFormat="1" applyFont="1" applyFill="1" applyBorder="1" applyAlignment="1">
      <alignment vertical="center"/>
    </xf>
    <xf numFmtId="41" fontId="8" fillId="0" borderId="20" xfId="0" applyNumberFormat="1" applyFont="1" applyFill="1" applyBorder="1" applyAlignment="1">
      <alignment vertical="center"/>
    </xf>
    <xf numFmtId="41" fontId="8" fillId="0" borderId="19" xfId="0" applyNumberFormat="1" applyFont="1" applyFill="1" applyBorder="1" applyAlignment="1">
      <alignment horizontal="right" vertical="center"/>
    </xf>
    <xf numFmtId="49" fontId="8" fillId="0" borderId="21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9" fontId="8" fillId="0" borderId="22" xfId="0" applyNumberFormat="1" applyFont="1" applyFill="1" applyBorder="1" applyAlignment="1">
      <alignment vertical="center"/>
    </xf>
    <xf numFmtId="41" fontId="8" fillId="0" borderId="24" xfId="0" applyNumberFormat="1" applyFont="1" applyFill="1" applyBorder="1" applyAlignment="1">
      <alignment vertical="center"/>
    </xf>
    <xf numFmtId="41" fontId="8" fillId="0" borderId="28" xfId="0" applyNumberFormat="1" applyFont="1" applyFill="1" applyBorder="1" applyAlignment="1">
      <alignment horizontal="right" vertical="center"/>
    </xf>
    <xf numFmtId="41" fontId="8" fillId="0" borderId="25" xfId="0" applyNumberFormat="1" applyFont="1" applyFill="1" applyBorder="1" applyAlignment="1">
      <alignment vertical="center"/>
    </xf>
    <xf numFmtId="49" fontId="8" fillId="0" borderId="28" xfId="0" applyNumberFormat="1" applyFont="1" applyFill="1" applyBorder="1" applyAlignment="1">
      <alignment vertical="center"/>
    </xf>
    <xf numFmtId="49" fontId="8" fillId="0" borderId="25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0" borderId="0" xfId="0" quotePrefix="1" applyFont="1" applyFill="1" applyAlignment="1">
      <alignment horizontal="center" vertical="top"/>
    </xf>
    <xf numFmtId="49" fontId="4" fillId="0" borderId="12" xfId="0" applyNumberFormat="1" applyFont="1" applyFill="1" applyBorder="1" applyAlignment="1">
      <alignment horizontal="center" vertical="top"/>
    </xf>
    <xf numFmtId="49" fontId="4" fillId="0" borderId="13" xfId="0" applyNumberFormat="1" applyFont="1" applyFill="1" applyBorder="1" applyAlignment="1">
      <alignment horizontal="center" vertical="top"/>
    </xf>
    <xf numFmtId="49" fontId="4" fillId="0" borderId="14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49" fontId="4" fillId="0" borderId="9" xfId="0" applyNumberFormat="1" applyFont="1" applyFill="1" applyBorder="1" applyAlignment="1">
      <alignment horizontal="center" vertical="top"/>
    </xf>
    <xf numFmtId="49" fontId="4" fillId="0" borderId="11" xfId="0" applyNumberFormat="1" applyFont="1" applyFill="1" applyBorder="1" applyAlignment="1">
      <alignment horizontal="center" vertical="top"/>
    </xf>
    <xf numFmtId="49" fontId="4" fillId="0" borderId="8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/>
    </xf>
    <xf numFmtId="49" fontId="4" fillId="0" borderId="6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top"/>
    </xf>
    <xf numFmtId="41" fontId="3" fillId="0" borderId="2" xfId="0" applyNumberFormat="1" applyFont="1" applyFill="1" applyBorder="1" applyAlignment="1">
      <alignment vertical="top"/>
    </xf>
    <xf numFmtId="41" fontId="3" fillId="0" borderId="4" xfId="0" applyNumberFormat="1" applyFont="1" applyFill="1" applyBorder="1" applyAlignment="1">
      <alignment vertical="top"/>
    </xf>
    <xf numFmtId="49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left" vertical="top" indent="1"/>
    </xf>
    <xf numFmtId="41" fontId="4" fillId="0" borderId="4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 indent="1"/>
    </xf>
    <xf numFmtId="0" fontId="4" fillId="0" borderId="1" xfId="0" applyFont="1" applyFill="1" applyBorder="1" applyAlignment="1">
      <alignment horizontal="left" vertical="top" indent="1"/>
    </xf>
    <xf numFmtId="41" fontId="4" fillId="0" borderId="5" xfId="0" applyNumberFormat="1" applyFont="1" applyFill="1" applyBorder="1" applyAlignment="1">
      <alignment vertical="top"/>
    </xf>
    <xf numFmtId="49" fontId="3" fillId="0" borderId="0" xfId="0" applyNumberFormat="1" applyFont="1" applyFill="1" applyAlignment="1">
      <alignment horizontal="right" vertical="top"/>
    </xf>
    <xf numFmtId="0" fontId="4" fillId="0" borderId="0" xfId="0" applyFont="1" applyFill="1" applyBorder="1" applyAlignment="1">
      <alignment horizontal="left" vertical="top" wrapText="1" indent="1"/>
    </xf>
    <xf numFmtId="49" fontId="4" fillId="0" borderId="0" xfId="0" applyNumberFormat="1" applyFont="1" applyFill="1" applyAlignment="1">
      <alignment horizontal="left" vertical="top" indent="1"/>
    </xf>
    <xf numFmtId="0" fontId="3" fillId="0" borderId="0" xfId="0" quotePrefix="1" applyFont="1" applyFill="1"/>
    <xf numFmtId="49" fontId="4" fillId="0" borderId="10" xfId="0" applyNumberFormat="1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>
      <alignment horizontal="center" vertical="center" shrinkToFit="1"/>
    </xf>
    <xf numFmtId="41" fontId="14" fillId="0" borderId="26" xfId="0" applyNumberFormat="1" applyFont="1" applyFill="1" applyBorder="1" applyAlignment="1">
      <alignment horizontal="right" vertical="center"/>
    </xf>
    <xf numFmtId="41" fontId="14" fillId="0" borderId="17" xfId="0" applyNumberFormat="1" applyFont="1" applyFill="1" applyBorder="1" applyAlignment="1">
      <alignment vertical="center"/>
    </xf>
    <xf numFmtId="41" fontId="14" fillId="0" borderId="26" xfId="0" applyNumberFormat="1" applyFont="1" applyFill="1" applyBorder="1" applyAlignment="1">
      <alignment vertical="center"/>
    </xf>
    <xf numFmtId="41" fontId="8" fillId="0" borderId="18" xfId="0" applyNumberFormat="1" applyFont="1" applyFill="1" applyBorder="1" applyAlignment="1">
      <alignment vertical="center"/>
    </xf>
    <xf numFmtId="41" fontId="8" fillId="0" borderId="19" xfId="0" applyNumberFormat="1" applyFont="1" applyFill="1" applyBorder="1" applyAlignment="1">
      <alignment vertical="center"/>
    </xf>
    <xf numFmtId="41" fontId="8" fillId="0" borderId="23" xfId="0" applyNumberFormat="1" applyFont="1" applyFill="1" applyBorder="1" applyAlignment="1">
      <alignment horizontal="right" vertical="center"/>
    </xf>
    <xf numFmtId="41" fontId="8" fillId="0" borderId="22" xfId="0" applyNumberFormat="1" applyFont="1" applyFill="1" applyBorder="1" applyAlignment="1">
      <alignment vertical="center"/>
    </xf>
    <xf numFmtId="41" fontId="8" fillId="0" borderId="23" xfId="0" applyNumberFormat="1" applyFont="1" applyFill="1" applyBorder="1" applyAlignment="1">
      <alignment vertical="center"/>
    </xf>
    <xf numFmtId="41" fontId="3" fillId="0" borderId="2" xfId="0" applyNumberFormat="1" applyFont="1" applyBorder="1"/>
    <xf numFmtId="41" fontId="4" fillId="0" borderId="4" xfId="0" applyNumberFormat="1" applyFont="1" applyBorder="1"/>
    <xf numFmtId="41" fontId="4" fillId="0" borderId="5" xfId="0" applyNumberFormat="1" applyFont="1" applyBorder="1"/>
    <xf numFmtId="0" fontId="4" fillId="0" borderId="0" xfId="0" applyFont="1" applyBorder="1"/>
    <xf numFmtId="0" fontId="4" fillId="0" borderId="0" xfId="0" applyFont="1" applyAlignment="1">
      <alignment horizontal="left" indent="1"/>
    </xf>
    <xf numFmtId="0" fontId="4" fillId="0" borderId="0" xfId="0" applyFont="1" applyBorder="1" applyAlignment="1">
      <alignment horizontal="left" indent="1"/>
    </xf>
    <xf numFmtId="49" fontId="4" fillId="0" borderId="0" xfId="0" applyNumberFormat="1" applyFont="1" applyAlignment="1">
      <alignment horizontal="left" vertical="top" indent="1"/>
    </xf>
    <xf numFmtId="49" fontId="8" fillId="0" borderId="18" xfId="0" quotePrefix="1" applyNumberFormat="1" applyFont="1" applyFill="1" applyBorder="1" applyAlignment="1">
      <alignment horizontal="center"/>
    </xf>
    <xf numFmtId="49" fontId="8" fillId="0" borderId="28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49" fontId="8" fillId="0" borderId="28" xfId="0" quotePrefix="1" applyNumberFormat="1" applyFont="1" applyFill="1" applyBorder="1" applyAlignment="1">
      <alignment horizontal="center"/>
    </xf>
    <xf numFmtId="49" fontId="8" fillId="0" borderId="22" xfId="0" applyNumberFormat="1" applyFont="1" applyFill="1" applyBorder="1" applyAlignment="1">
      <alignment horizontal="center"/>
    </xf>
    <xf numFmtId="49" fontId="8" fillId="0" borderId="25" xfId="0" applyNumberFormat="1" applyFont="1" applyFill="1" applyBorder="1" applyAlignment="1">
      <alignment horizontal="center"/>
    </xf>
    <xf numFmtId="41" fontId="8" fillId="0" borderId="19" xfId="0" applyNumberFormat="1" applyFont="1" applyFill="1" applyBorder="1" applyAlignment="1">
      <alignment horizontal="center"/>
    </xf>
    <xf numFmtId="41" fontId="8" fillId="0" borderId="20" xfId="0" applyNumberFormat="1" applyFont="1" applyFill="1" applyBorder="1" applyAlignment="1">
      <alignment horizontal="center"/>
    </xf>
    <xf numFmtId="41" fontId="8" fillId="0" borderId="23" xfId="0" applyNumberFormat="1" applyFont="1" applyFill="1" applyBorder="1" applyAlignment="1">
      <alignment horizontal="center"/>
    </xf>
    <xf numFmtId="41" fontId="8" fillId="0" borderId="24" xfId="0" applyNumberFormat="1" applyFont="1" applyFill="1" applyBorder="1" applyAlignment="1">
      <alignment horizontal="center"/>
    </xf>
    <xf numFmtId="41" fontId="14" fillId="0" borderId="26" xfId="0" applyNumberFormat="1" applyFont="1" applyFill="1" applyBorder="1" applyAlignment="1">
      <alignment horizontal="center"/>
    </xf>
  </cellXfs>
  <cellStyles count="9">
    <cellStyle name="Comma" xfId="1" builtinId="3"/>
    <cellStyle name="Normal" xfId="0" builtinId="0"/>
    <cellStyle name="Normal 2 2" xfId="8" xr:uid="{00000000-0005-0000-0000-000002000000}"/>
    <cellStyle name="ปกติ 2" xfId="7" xr:uid="{00000000-0005-0000-0000-000003000000}"/>
    <cellStyle name="ปกติ 33" xfId="6" xr:uid="{00000000-0005-0000-0000-000004000000}"/>
    <cellStyle name="ปกติ 63" xfId="2" xr:uid="{00000000-0005-0000-0000-000005000000}"/>
    <cellStyle name="ปกติ 64" xfId="3" xr:uid="{00000000-0005-0000-0000-000006000000}"/>
    <cellStyle name="ปกติ 65" xfId="4" xr:uid="{00000000-0005-0000-0000-000007000000}"/>
    <cellStyle name="ปกติ 66" xfId="5" xr:uid="{00000000-0005-0000-0000-000008000000}"/>
  </cellStyles>
  <dxfs count="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9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solid">
          <fgColor indexed="64"/>
          <bgColor rgb="FFFF0000"/>
        </patternFill>
      </fill>
      <alignment horizontal="general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2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abourForceStatu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holeKingdom" form="unqualified">
                          <xsd:complexType>
                            <xsd:sequence minOccurs="0">
                              <xsd:element minOccurs="0" nillable="true" type="xsd:string" name="WholeKingdom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WholeKingdom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WholeKingdom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Bangkok" form="unqualified">
                          <xsd:complexType>
                            <xsd:sequence minOccurs="0">
                              <xsd:element minOccurs="0" nillable="true" type="xsd:string" name="Bangkok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angkok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angkok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entralRegion" form="unqualified">
                          <xsd:complexType>
                            <xsd:sequence minOccurs="0">
                              <xsd:element minOccurs="0" nillable="true" type="xsd:string" name="Central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Central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Central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hernRegion" form="unqualified">
                          <xsd:complexType>
                            <xsd:sequence minOccurs="0">
                              <xsd:element minOccurs="0" nillable="true" type="xsd:string" name="Nor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easthernRegion" form="unqualified">
                          <xsd:complexType>
                            <xsd:sequence minOccurs="0">
                              <xsd:element minOccurs="0" nillable="true" type="xsd:string" name="Norteas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eas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eas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SouthernRegion" form="unqualified">
                          <xsd:complexType>
                            <xsd:sequence minOccurs="0">
                              <xsd:element minOccurs="0" nillable="true" type="xsd:string" name="Sou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Sou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Sou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abourForceStatu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otalLabourForceTh" form="unqualified">
                          <xsd:complexType>
                            <xsd:attribute name="RegID" form="unqualified" type="xsd:integer"/>
                            <xsd:attribute name="Reg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double" name="WholeKingdomMale" form="unqualified"/>
                        <xsd:element minOccurs="0" nillable="true" type="xsd:double" name="WholeKingdomFemale" form="unqualified"/>
                        <xsd:element minOccurs="0" nillable="true" type="xsd:double" name="BangkokMale" form="unqualified"/>
                        <xsd:element minOccurs="0" nillable="true" type="xsd:double" name="BangkokFemale" form="unqualified"/>
                        <xsd:element minOccurs="0" nillable="true" type="xsd:double" name="CentralRegionMale" form="unqualified"/>
                        <xsd:element minOccurs="0" nillable="true" type="xsd:double" name="CentralRegionFemale" form="unqualified"/>
                        <xsd:element minOccurs="0" nillable="true" type="xsd:double" name="NorthernRegionMale" form="unqualified"/>
                        <xsd:element minOccurs="0" nillable="true" type="xsd:double" name="NorthernRegionFemale" form="unqualified"/>
                        <xsd:element minOccurs="0" nillable="true" type="xsd:double" name="NorteasthernRegionMale" form="unqualified"/>
                        <xsd:element minOccurs="0" nillable="true" type="xsd:double" name="NorteasthernRegionFemale" form="unqualified"/>
                        <xsd:element minOccurs="0" nillable="true" type="xsd:double" name="SouthernRegionMale" form="unqualified"/>
                        <xsd:element minOccurs="0" nillable="true" type="xsd:double" name="SouthernRegionFemale" form="unqualified"/>
                        <xsd:element minOccurs="0" nillable="true" name="TotalLabourForc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2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Occupation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Occupation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Occupa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Occupation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2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WorkStatus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WorkStatus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Workstatu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Workstatu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2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evelEducationalAttainment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evelEducationalAttainment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all>
                        <xsd:element minOccurs="0" nillable="true" name="LevelEducational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Q1SexTotal" form="unqualified"/>
                        <xsd:element minOccurs="0" nillable="true" type="xsd:integer" name="LastYQ1Male" form="unqualified"/>
                        <xsd:element minOccurs="0" nillable="true" type="xsd:integer" name="LastYQ1Female" form="unqualified"/>
                        <xsd:element minOccurs="0" nillable="true" type="xsd:integer" name="LastYQ2SexTotal" form="unqualified"/>
                        <xsd:element minOccurs="0" nillable="true" type="xsd:integer" name="LastYQ2Male" form="unqualified"/>
                        <xsd:element minOccurs="0" nillable="true" type="xsd:integer" name="LastYQ2Female" form="unqualified"/>
                        <xsd:element minOccurs="0" nillable="true" type="xsd:integer" name="LastYQ3SexTotal" form="unqualified"/>
                        <xsd:element minOccurs="0" nillable="true" type="xsd:integer" name="LastYQ3Male" form="unqualified"/>
                        <xsd:element minOccurs="0" nillable="true" type="xsd:integer" name="LastYQ3Female" form="unqualified"/>
                        <xsd:element minOccurs="0" nillable="true" type="xsd:integer" name="LastYQ4SexTotal" form="unqualified"/>
                        <xsd:element minOccurs="0" nillable="true" type="xsd:integer" name="LastYQ4Male" form="unqualified"/>
                        <xsd:element minOccurs="0" nillable="true" type="xsd:integer" name="LastYQ4Female" form="unqualified"/>
                        <xsd:element minOccurs="0" nillable="true" type="xsd:integer" name="ThisYQ1SexTotal" form="unqualified"/>
                        <xsd:element minOccurs="0" nillable="true" type="xsd:integer" name="ThisYQ1Male" form="unqualified"/>
                        <xsd:element minOccurs="0" nillable="true" type="xsd:integer" name="ThisYQ1Female" form="unqualified"/>
                        <xsd:element minOccurs="0" nillable="true" name="Leve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name="LevelEducation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all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2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HoursWorked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HoursWorked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HoursWorked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HoursWorked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2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Unemployed" form="unqualified">
                          <xsd:complexType>
                            <xsd:sequence minOccurs="0">
                              <xsd:element minOccurs="0" nillable="true" type="xsd:string" name="Unemployed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UnemploymentRate" form="unqualified">
                          <xsd:complexType>
                            <xsd:sequence minOccurs="0">
                              <xsd:element minOccurs="0" nillable="true" type="xsd:string" name="UnemploymentRate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TotalLabourForceInvisibleEn" form="unqualified">
                    <xsd:complexType>
                      <xsd:sequence minOccurs="0">
                        <xsd:element minOccurs="0" nillable="true" type="xsd:string" name="TotalLabourForceInvisible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UnemployedTotal" form="unqualified"/>
                        <xsd:element minOccurs="0" nillable="true" type="xsd:integer" name="UnemployedMale" form="unqualified"/>
                        <xsd:element minOccurs="0" nillable="true" type="xsd:integer" name="UnemployedFemale" form="unqualified"/>
                        <xsd:element minOccurs="0" nillable="true" type="xsd:integer" name="UnemploymentRateTotal" form="unqualified"/>
                        <xsd:element minOccurs="0" nillable="true" type="xsd:integer" name="UnemploymentRateMale" form="unqualified"/>
                        <xsd:element minOccurs="0" nillable="true" type="xsd:integer" name="UnemploymentRateFemale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209">
        <xsd:complexType>
          <xsd:sequence minOccurs="0">
            <xsd:element minOccurs="0" nillable="true" type="xsd:integer" name="Province" form="unqualified"/>
            <xsd:element minOccurs="0" nillable="true" type="xsd:string" name="SheetExcel" form="unqualified"/>
            <xsd:element minOccurs="0" nillable="true" type="xsd:integer" name="StatBranch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age" form="unqualified">
                          <xsd:complexType>
                            <xsd:sequence minOccurs="0">
                              <xsd:element minOccurs="0" nillable="true" type="xsd:string" name="Wa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Wa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  <xsd:element minOccurs="0" nillable="true" type="xsd:string" name="M06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Wa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Wa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Wa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6" form="unqualified">
                                      <xsd:complexType>
                                        <xsd:sequence minOccurs="0">
                                          <xsd:element minOccurs="0" nillable="true" type="xsd:string" name="WageY6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PercentChange" form="unqualified">
                          <xsd:complexType>
                            <xsd:sequence minOccurs="0">
                              <xsd:element minOccurs="0" nillable="true" type="xsd:string" name="PercentChan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Chan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Chan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Chan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ercentChan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geY1M01" form="unqualified"/>
                        <xsd:element minOccurs="0" nillable="true" type="xsd:integer" name="WageY1M06" form="unqualified"/>
                        <xsd:element minOccurs="0" nillable="true" type="xsd:integer" name="WageY2M01" form="unqualified"/>
                        <xsd:element minOccurs="0" nillable="true" type="xsd:integer" name="WageY3M01" form="unqualified"/>
                        <xsd:element minOccurs="0" nillable="true" type="xsd:integer" name="WageY4M04" form="unqualified"/>
                        <xsd:element minOccurs="0" nillable="true" type="xsd:integer" name="WageY5M01" form="unqualified"/>
                        <xsd:element minOccurs="0" nillable="true" type="xsd:integer" name="WageY6M01" form="unqualified"/>
                        <xsd:element minOccurs="0" nillable="true" type="xsd:double" name="PercentChangeY1M01" form="unqualified"/>
                        <xsd:element minOccurs="0" nillable="true" type="xsd:double" name="PercentChangeY2M01" form="unqualified"/>
                        <xsd:element minOccurs="0" nillable="true" type="xsd:double" name="PercentChangeY3M04" form="unqualified"/>
                        <xsd:element minOccurs="0" nillable="true" type="xsd:double" name="PercentChangeY4M01" form="unqualified"/>
                        <xsd:element minOccurs="0" nillable="true" type="xsd:double" name="PercentChangeY5M01" form="unqualified"/>
                        <xsd:element minOccurs="0" nillable="true" name="Provincial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2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15YearsOver" form="unqualified">
                          <xsd:complexType>
                            <xsd:sequence minOccurs="0">
                              <xsd:element minOccurs="0" nillable="true" type="xsd:string" name="Population15YearsOverLabel" form="unqualified"/>
                              <xsd:element minOccurs="0" nillable="true" name="TotalLabourForce" form="unqualified">
                                <xsd:complexType>
                                  <xsd:sequence minOccurs="0">
                                    <xsd:element minOccurs="0" nillable="true" type="xsd:string" name="Total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LabourForceTotalLab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urrentLabourForce" form="unqualified">
                                      <xsd:complexType>
                                        <xsd:sequence minOccurs="0">
                                          <xsd:element minOccurs="0" nillable="true" type="xsd:string" name="CurrentLabourForceLabel" form="unqualified"/>
                                          <xsd:element minOccurs="0" nillable="true" name="GrandTotal" form="unqualified">
                                            <xsd:complexType>
                                              <xsd:sequence minOccurs="0">
                                                <xsd:element minOccurs="0" nillable="true" name="GrandTotal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urrentLabourForce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Un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SeasonInactiveLabourForce" form="unqualified">
                                      <xsd:complexType>
                                        <xsd:sequence minOccurs="0">
                                          <xsd:element minOccurs="0" nillable="true" type="xsd:string" name="SeasonInactiveLabourFor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ersonsNotInLabourForce" form="unqualified">
                                <xsd:complexType>
                                  <xsd:sequence minOccurs="0">
                                    <xsd:element minOccurs="0" nillable="true" type="xsd:string" name="PersonsNotIn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PersonsNotInLabourForce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HouseholdWork" form="unqualified">
                                      <xsd:complexType>
                                        <xsd:sequence minOccurs="0">
                                          <xsd:element minOccurs="0" nillable="true" type="xsd:string" name="HouseholdWork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tudies" form="unqualified">
                                      <xsd:complexType>
                                        <xsd:sequence minOccurs="0">
                                          <xsd:element minOccurs="0" nillable="true" type="xsd:string" name="Stu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Total" form="unqualified"/>
                        <xsd:element minOccurs="0" nillable="true" type="xsd:integer" name="CurrentLabourForceTotal" form="unqualified"/>
                        <xsd:element minOccurs="0" nillable="true" type="xsd:integer" name="Employed" form="unqualified"/>
                        <xsd:element minOccurs="0" nillable="true" type="xsd:integer" name="Unemployed" form="unqualified"/>
                        <xsd:element minOccurs="0" nillable="true" type="xsd:integer" name="SeasonInactiveLabourForce" form="unqualified"/>
                        <xsd:element minOccurs="0" nillable="true" type="xsd:integer" name="PersonsNotInLabourForceTotal" form="unqualified"/>
                        <xsd:element minOccurs="0" nillable="true" type="xsd:integer" name="HouseholdWork" form="unqualified"/>
                        <xsd:element minOccurs="0" nillable="true" type="xsd:integer" name="Studies" form="unqualified"/>
                        <xsd:element minOccurs="0" nillable="true" type="xsd:integer" name="Others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2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Industry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Industry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ndTotal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GrandTot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201_Map" RootElement="XMLDocumentSPB0201" SchemaID="Schema1" ShowImportExportValidationErrors="false" AutoFit="true" Append="false" PreserveSortAFLayout="true" PreserveFormat="true"/>
  <Map ID="14" Name="XMLDocumentSPB0202_Map" RootElement="XMLDocumentSPB0202" SchemaID="Schema11" ShowImportExportValidationErrors="false" AutoFit="true" Append="false" PreserveSortAFLayout="true" PreserveFormat="true"/>
  <Map ID="4" Name="XMLDocumentSPB0203_Map" RootElement="XMLDocumentSPB0203" SchemaID="Schema4" ShowImportExportValidationErrors="false" AutoFit="true" Append="false" PreserveSortAFLayout="true" PreserveFormat="true"/>
  <Map ID="22" Name="XMLDocumentSPB0204_Map" RootElement="XMLDocumentSPB0204" SchemaID="Schema12" ShowImportExportValidationErrors="false" AutoFit="true" Append="false" PreserveSortAFLayout="true" PreserveFormat="true"/>
  <Map ID="7" Name="XMLDocumentSPB0205_Map" RootElement="XMLDocumentSPB0205" SchemaID="Schema7" ShowImportExportValidationErrors="false" AutoFit="true" Append="false" PreserveSortAFLayout="true" PreserveFormat="true"/>
  <Map ID="8" Name="XMLDocumentSPB0206_Map" RootElement="XMLDocumentSPB0206" SchemaID="Schema6" ShowImportExportValidationErrors="false" AutoFit="true" Append="false" PreserveSortAFLayout="true" PreserveFormat="true"/>
  <Map ID="9" Name="XMLDocumentSPB0207_Map" RootElement="XMLDocumentSPB0207" SchemaID="Schema8" ShowImportExportValidationErrors="false" AutoFit="true" Append="false" PreserveSortAFLayout="true" PreserveFormat="true"/>
  <Map ID="10" Name="XMLDocumentSPB0208_Map" RootElement="XMLDocumentSPB0208" SchemaID="Schema9" ShowImportExportValidationErrors="false" AutoFit="true" Append="false" PreserveSortAFLayout="true" PreserveFormat="true"/>
  <Map ID="13" Name="XMLDocumentSPB0209_Map" RootElement="XMLDocumentSPB0209" SchemaID="Schema10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xmlMaps" Target="xmlMap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6" name="Text Box 2">
          <a:extLst>
            <a:ext uri="{FF2B5EF4-FFF2-40B4-BE49-F238E27FC236}">
              <a16:creationId xmlns:a16="http://schemas.microsoft.com/office/drawing/2014/main" id="{00000000-0008-0000-0800-000002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7" name="Text Box 3">
          <a:extLst>
            <a:ext uri="{FF2B5EF4-FFF2-40B4-BE49-F238E27FC236}">
              <a16:creationId xmlns:a16="http://schemas.microsoft.com/office/drawing/2014/main" id="{00000000-0008-0000-0800-000003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8" name="Text Box 4">
          <a:extLst>
            <a:ext uri="{FF2B5EF4-FFF2-40B4-BE49-F238E27FC236}">
              <a16:creationId xmlns:a16="http://schemas.microsoft.com/office/drawing/2014/main" id="{00000000-0008-0000-0800-000004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9" name="Text Box 5">
          <a:extLst>
            <a:ext uri="{FF2B5EF4-FFF2-40B4-BE49-F238E27FC236}">
              <a16:creationId xmlns:a16="http://schemas.microsoft.com/office/drawing/2014/main" id="{00000000-0008-0000-0800-000005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0" name="Text Box 6">
          <a:extLst>
            <a:ext uri="{FF2B5EF4-FFF2-40B4-BE49-F238E27FC236}">
              <a16:creationId xmlns:a16="http://schemas.microsoft.com/office/drawing/2014/main" id="{00000000-0008-0000-0800-000006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1" name="Text Box 7">
          <a:extLst>
            <a:ext uri="{FF2B5EF4-FFF2-40B4-BE49-F238E27FC236}">
              <a16:creationId xmlns:a16="http://schemas.microsoft.com/office/drawing/2014/main" id="{00000000-0008-0000-0800-000007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2" name="Text Box 8">
          <a:extLst>
            <a:ext uri="{FF2B5EF4-FFF2-40B4-BE49-F238E27FC236}">
              <a16:creationId xmlns:a16="http://schemas.microsoft.com/office/drawing/2014/main" id="{00000000-0008-0000-0800-00000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3" name="Text Box 9">
          <a:extLst>
            <a:ext uri="{FF2B5EF4-FFF2-40B4-BE49-F238E27FC236}">
              <a16:creationId xmlns:a16="http://schemas.microsoft.com/office/drawing/2014/main" id="{00000000-0008-0000-0800-000009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39" name="Group 10">
          <a:extLst>
            <a:ext uri="{FF2B5EF4-FFF2-40B4-BE49-F238E27FC236}">
              <a16:creationId xmlns:a16="http://schemas.microsoft.com/office/drawing/2014/main" id="{00000000-0008-0000-0800-00009F370000}"/>
            </a:ext>
          </a:extLst>
        </xdr:cNvPr>
        <xdr:cNvGrpSpPr>
          <a:grpSpLocks/>
        </xdr:cNvGrpSpPr>
      </xdr:nvGrpSpPr>
      <xdr:grpSpPr bwMode="auto">
        <a:xfrm rot="10797528">
          <a:off x="13365480" y="7886700"/>
          <a:ext cx="0" cy="0"/>
          <a:chOff x="636" y="6"/>
          <a:chExt cx="25" cy="503"/>
        </a:xfrm>
      </xdr:grpSpPr>
      <xdr:sp macro="" textlink="">
        <xdr:nvSpPr>
          <xdr:cNvPr id="14313" name="Rectangle 11">
            <a:extLst>
              <a:ext uri="{FF2B5EF4-FFF2-40B4-BE49-F238E27FC236}">
                <a16:creationId xmlns:a16="http://schemas.microsoft.com/office/drawing/2014/main" id="{00000000-0008-0000-0800-0000E9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4" name="Rectangle 12">
            <a:extLst>
              <a:ext uri="{FF2B5EF4-FFF2-40B4-BE49-F238E27FC236}">
                <a16:creationId xmlns:a16="http://schemas.microsoft.com/office/drawing/2014/main" id="{00000000-0008-0000-0800-0000EA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7" name="Text Box 13">
          <a:extLst>
            <a:ext uri="{FF2B5EF4-FFF2-40B4-BE49-F238E27FC236}">
              <a16:creationId xmlns:a16="http://schemas.microsoft.com/office/drawing/2014/main" id="{00000000-0008-0000-0800-00000D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9" name="Text Box 15">
          <a:extLst>
            <a:ext uri="{FF2B5EF4-FFF2-40B4-BE49-F238E27FC236}">
              <a16:creationId xmlns:a16="http://schemas.microsoft.com/office/drawing/2014/main" id="{00000000-0008-0000-0800-00000F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0" name="Text Box 16">
          <a:extLst>
            <a:ext uri="{FF2B5EF4-FFF2-40B4-BE49-F238E27FC236}">
              <a16:creationId xmlns:a16="http://schemas.microsoft.com/office/drawing/2014/main" id="{00000000-0008-0000-0800-000010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1" name="Text Box 17">
          <a:extLst>
            <a:ext uri="{FF2B5EF4-FFF2-40B4-BE49-F238E27FC236}">
              <a16:creationId xmlns:a16="http://schemas.microsoft.com/office/drawing/2014/main" id="{00000000-0008-0000-0800-000011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2" name="Text Box 18">
          <a:extLst>
            <a:ext uri="{FF2B5EF4-FFF2-40B4-BE49-F238E27FC236}">
              <a16:creationId xmlns:a16="http://schemas.microsoft.com/office/drawing/2014/main" id="{00000000-0008-0000-0800-000012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3" name="Text Box 19">
          <a:extLst>
            <a:ext uri="{FF2B5EF4-FFF2-40B4-BE49-F238E27FC236}">
              <a16:creationId xmlns:a16="http://schemas.microsoft.com/office/drawing/2014/main" id="{00000000-0008-0000-0800-000013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4" name="Text Box 20">
          <a:extLst>
            <a:ext uri="{FF2B5EF4-FFF2-40B4-BE49-F238E27FC236}">
              <a16:creationId xmlns:a16="http://schemas.microsoft.com/office/drawing/2014/main" id="{00000000-0008-0000-0800-000014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1</xdr:row>
      <xdr:rowOff>0</xdr:rowOff>
    </xdr:from>
    <xdr:to>
      <xdr:col>20</xdr:col>
      <xdr:colOff>0</xdr:colOff>
      <xdr:row>34</xdr:row>
      <xdr:rowOff>0</xdr:rowOff>
    </xdr:to>
    <xdr:grpSp>
      <xdr:nvGrpSpPr>
        <xdr:cNvPr id="14248" name="Group 21">
          <a:extLst>
            <a:ext uri="{FF2B5EF4-FFF2-40B4-BE49-F238E27FC236}">
              <a16:creationId xmlns:a16="http://schemas.microsoft.com/office/drawing/2014/main" id="{00000000-0008-0000-0800-0000A8370000}"/>
            </a:ext>
          </a:extLst>
        </xdr:cNvPr>
        <xdr:cNvGrpSpPr>
          <a:grpSpLocks/>
        </xdr:cNvGrpSpPr>
      </xdr:nvGrpSpPr>
      <xdr:grpSpPr bwMode="auto">
        <a:xfrm rot="10797528">
          <a:off x="13365480" y="228600"/>
          <a:ext cx="0" cy="7658100"/>
          <a:chOff x="636" y="6"/>
          <a:chExt cx="25" cy="503"/>
        </a:xfrm>
      </xdr:grpSpPr>
      <xdr:sp macro="" textlink="">
        <xdr:nvSpPr>
          <xdr:cNvPr id="14311" name="Rectangle 22">
            <a:extLst>
              <a:ext uri="{FF2B5EF4-FFF2-40B4-BE49-F238E27FC236}">
                <a16:creationId xmlns:a16="http://schemas.microsoft.com/office/drawing/2014/main" id="{00000000-0008-0000-0800-0000E7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>
            <a:extLst>
              <a:ext uri="{FF2B5EF4-FFF2-40B4-BE49-F238E27FC236}">
                <a16:creationId xmlns:a16="http://schemas.microsoft.com/office/drawing/2014/main" id="{00000000-0008-0000-0800-0000E8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8" name="Text Box 24">
          <a:extLst>
            <a:ext uri="{FF2B5EF4-FFF2-40B4-BE49-F238E27FC236}">
              <a16:creationId xmlns:a16="http://schemas.microsoft.com/office/drawing/2014/main" id="{00000000-0008-0000-0800-00001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2" name="Text Box 28">
          <a:extLst>
            <a:ext uri="{FF2B5EF4-FFF2-40B4-BE49-F238E27FC236}">
              <a16:creationId xmlns:a16="http://schemas.microsoft.com/office/drawing/2014/main" id="{00000000-0008-0000-0800-00001C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3" name="Text Box 29">
          <a:extLst>
            <a:ext uri="{FF2B5EF4-FFF2-40B4-BE49-F238E27FC236}">
              <a16:creationId xmlns:a16="http://schemas.microsoft.com/office/drawing/2014/main" id="{00000000-0008-0000-0800-00001D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4" name="Text Box 30">
          <a:extLst>
            <a:ext uri="{FF2B5EF4-FFF2-40B4-BE49-F238E27FC236}">
              <a16:creationId xmlns:a16="http://schemas.microsoft.com/office/drawing/2014/main" id="{00000000-0008-0000-0800-00001E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5" name="Text Box 31">
          <a:extLst>
            <a:ext uri="{FF2B5EF4-FFF2-40B4-BE49-F238E27FC236}">
              <a16:creationId xmlns:a16="http://schemas.microsoft.com/office/drawing/2014/main" id="{00000000-0008-0000-0800-00001F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6" name="Text Box 32">
          <a:extLst>
            <a:ext uri="{FF2B5EF4-FFF2-40B4-BE49-F238E27FC236}">
              <a16:creationId xmlns:a16="http://schemas.microsoft.com/office/drawing/2014/main" id="{00000000-0008-0000-0800-000020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7" name="Text Box 33">
          <a:extLst>
            <a:ext uri="{FF2B5EF4-FFF2-40B4-BE49-F238E27FC236}">
              <a16:creationId xmlns:a16="http://schemas.microsoft.com/office/drawing/2014/main" id="{00000000-0008-0000-0800-000021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8" name="Text Box 34">
          <a:extLst>
            <a:ext uri="{FF2B5EF4-FFF2-40B4-BE49-F238E27FC236}">
              <a16:creationId xmlns:a16="http://schemas.microsoft.com/office/drawing/2014/main" id="{00000000-0008-0000-0800-000022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57" name="Group 35">
          <a:extLst>
            <a:ext uri="{FF2B5EF4-FFF2-40B4-BE49-F238E27FC236}">
              <a16:creationId xmlns:a16="http://schemas.microsoft.com/office/drawing/2014/main" id="{00000000-0008-0000-0800-0000B1370000}"/>
            </a:ext>
          </a:extLst>
        </xdr:cNvPr>
        <xdr:cNvGrpSpPr>
          <a:grpSpLocks/>
        </xdr:cNvGrpSpPr>
      </xdr:nvGrpSpPr>
      <xdr:grpSpPr bwMode="auto">
        <a:xfrm rot="10797528">
          <a:off x="13365480" y="7886700"/>
          <a:ext cx="0" cy="0"/>
          <a:chOff x="636" y="6"/>
          <a:chExt cx="25" cy="503"/>
        </a:xfrm>
      </xdr:grpSpPr>
      <xdr:sp macro="" textlink="">
        <xdr:nvSpPr>
          <xdr:cNvPr id="14309" name="Rectangle 36">
            <a:extLst>
              <a:ext uri="{FF2B5EF4-FFF2-40B4-BE49-F238E27FC236}">
                <a16:creationId xmlns:a16="http://schemas.microsoft.com/office/drawing/2014/main" id="{00000000-0008-0000-0800-0000E5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0" name="Rectangle 37">
            <a:extLst>
              <a:ext uri="{FF2B5EF4-FFF2-40B4-BE49-F238E27FC236}">
                <a16:creationId xmlns:a16="http://schemas.microsoft.com/office/drawing/2014/main" id="{00000000-0008-0000-0800-0000E6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2" name="Text Box 38">
          <a:extLst>
            <a:ext uri="{FF2B5EF4-FFF2-40B4-BE49-F238E27FC236}">
              <a16:creationId xmlns:a16="http://schemas.microsoft.com/office/drawing/2014/main" id="{00000000-0008-0000-0800-000026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3" name="Text Box 39">
          <a:extLst>
            <a:ext uri="{FF2B5EF4-FFF2-40B4-BE49-F238E27FC236}">
              <a16:creationId xmlns:a16="http://schemas.microsoft.com/office/drawing/2014/main" id="{00000000-0008-0000-0800-000027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4" name="Text Box 40">
          <a:extLst>
            <a:ext uri="{FF2B5EF4-FFF2-40B4-BE49-F238E27FC236}">
              <a16:creationId xmlns:a16="http://schemas.microsoft.com/office/drawing/2014/main" id="{00000000-0008-0000-0800-00002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5" name="Text Box 41">
          <a:extLst>
            <a:ext uri="{FF2B5EF4-FFF2-40B4-BE49-F238E27FC236}">
              <a16:creationId xmlns:a16="http://schemas.microsoft.com/office/drawing/2014/main" id="{00000000-0008-0000-0800-000029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6" name="Text Box 42">
          <a:extLst>
            <a:ext uri="{FF2B5EF4-FFF2-40B4-BE49-F238E27FC236}">
              <a16:creationId xmlns:a16="http://schemas.microsoft.com/office/drawing/2014/main" id="{00000000-0008-0000-0800-00002A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7" name="Text Box 43">
          <a:extLst>
            <a:ext uri="{FF2B5EF4-FFF2-40B4-BE49-F238E27FC236}">
              <a16:creationId xmlns:a16="http://schemas.microsoft.com/office/drawing/2014/main" id="{00000000-0008-0000-0800-00002B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8" name="Text Box 44">
          <a:extLst>
            <a:ext uri="{FF2B5EF4-FFF2-40B4-BE49-F238E27FC236}">
              <a16:creationId xmlns:a16="http://schemas.microsoft.com/office/drawing/2014/main" id="{00000000-0008-0000-0800-00002C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9" name="Text Box 45">
          <a:extLst>
            <a:ext uri="{FF2B5EF4-FFF2-40B4-BE49-F238E27FC236}">
              <a16:creationId xmlns:a16="http://schemas.microsoft.com/office/drawing/2014/main" id="{00000000-0008-0000-0800-00002D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0" name="Text Box 46">
          <a:extLst>
            <a:ext uri="{FF2B5EF4-FFF2-40B4-BE49-F238E27FC236}">
              <a16:creationId xmlns:a16="http://schemas.microsoft.com/office/drawing/2014/main" id="{00000000-0008-0000-0800-00002E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28</xdr:row>
      <xdr:rowOff>95250</xdr:rowOff>
    </xdr:to>
    <xdr:sp macro="" textlink="">
      <xdr:nvSpPr>
        <xdr:cNvPr id="11311" name="Text Box 47">
          <a:extLst>
            <a:ext uri="{FF2B5EF4-FFF2-40B4-BE49-F238E27FC236}">
              <a16:creationId xmlns:a16="http://schemas.microsoft.com/office/drawing/2014/main" id="{00000000-0008-0000-0800-00002F2C0000}"/>
            </a:ext>
          </a:extLst>
        </xdr:cNvPr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2" name="Text Box 48">
          <a:extLst>
            <a:ext uri="{FF2B5EF4-FFF2-40B4-BE49-F238E27FC236}">
              <a16:creationId xmlns:a16="http://schemas.microsoft.com/office/drawing/2014/main" id="{00000000-0008-0000-0800-000030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69" name="Group 49">
          <a:extLst>
            <a:ext uri="{FF2B5EF4-FFF2-40B4-BE49-F238E27FC236}">
              <a16:creationId xmlns:a16="http://schemas.microsoft.com/office/drawing/2014/main" id="{00000000-0008-0000-0800-0000BD370000}"/>
            </a:ext>
          </a:extLst>
        </xdr:cNvPr>
        <xdr:cNvGrpSpPr>
          <a:grpSpLocks/>
        </xdr:cNvGrpSpPr>
      </xdr:nvGrpSpPr>
      <xdr:grpSpPr bwMode="auto">
        <a:xfrm rot="10797528">
          <a:off x="13365480" y="7886700"/>
          <a:ext cx="0" cy="0"/>
          <a:chOff x="636" y="6"/>
          <a:chExt cx="25" cy="503"/>
        </a:xfrm>
      </xdr:grpSpPr>
      <xdr:sp macro="" textlink="">
        <xdr:nvSpPr>
          <xdr:cNvPr id="14307" name="Rectangle 50">
            <a:extLst>
              <a:ext uri="{FF2B5EF4-FFF2-40B4-BE49-F238E27FC236}">
                <a16:creationId xmlns:a16="http://schemas.microsoft.com/office/drawing/2014/main" id="{00000000-0008-0000-0800-0000E3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8" name="Rectangle 51">
            <a:extLst>
              <a:ext uri="{FF2B5EF4-FFF2-40B4-BE49-F238E27FC236}">
                <a16:creationId xmlns:a16="http://schemas.microsoft.com/office/drawing/2014/main" id="{00000000-0008-0000-0800-0000E4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6" name="Text Box 52">
          <a:extLst>
            <a:ext uri="{FF2B5EF4-FFF2-40B4-BE49-F238E27FC236}">
              <a16:creationId xmlns:a16="http://schemas.microsoft.com/office/drawing/2014/main" id="{00000000-0008-0000-0800-000034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7" name="Text Box 53">
          <a:extLst>
            <a:ext uri="{FF2B5EF4-FFF2-40B4-BE49-F238E27FC236}">
              <a16:creationId xmlns:a16="http://schemas.microsoft.com/office/drawing/2014/main" id="{00000000-0008-0000-0800-000035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8" name="Text Box 54">
          <a:extLst>
            <a:ext uri="{FF2B5EF4-FFF2-40B4-BE49-F238E27FC236}">
              <a16:creationId xmlns:a16="http://schemas.microsoft.com/office/drawing/2014/main" id="{00000000-0008-0000-0800-000036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9" name="Text Box 55">
          <a:extLst>
            <a:ext uri="{FF2B5EF4-FFF2-40B4-BE49-F238E27FC236}">
              <a16:creationId xmlns:a16="http://schemas.microsoft.com/office/drawing/2014/main" id="{00000000-0008-0000-0800-000037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0" name="Text Box 56">
          <a:extLst>
            <a:ext uri="{FF2B5EF4-FFF2-40B4-BE49-F238E27FC236}">
              <a16:creationId xmlns:a16="http://schemas.microsoft.com/office/drawing/2014/main" id="{00000000-0008-0000-0800-00003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1" name="Text Box 57">
          <a:extLst>
            <a:ext uri="{FF2B5EF4-FFF2-40B4-BE49-F238E27FC236}">
              <a16:creationId xmlns:a16="http://schemas.microsoft.com/office/drawing/2014/main" id="{00000000-0008-0000-0800-000039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2" name="Text Box 58">
          <a:extLst>
            <a:ext uri="{FF2B5EF4-FFF2-40B4-BE49-F238E27FC236}">
              <a16:creationId xmlns:a16="http://schemas.microsoft.com/office/drawing/2014/main" id="{00000000-0008-0000-0800-00003A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3" name="Text Box 59">
          <a:extLst>
            <a:ext uri="{FF2B5EF4-FFF2-40B4-BE49-F238E27FC236}">
              <a16:creationId xmlns:a16="http://schemas.microsoft.com/office/drawing/2014/main" id="{00000000-0008-0000-0800-00003B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78" name="Group 60">
          <a:extLst>
            <a:ext uri="{FF2B5EF4-FFF2-40B4-BE49-F238E27FC236}">
              <a16:creationId xmlns:a16="http://schemas.microsoft.com/office/drawing/2014/main" id="{00000000-0008-0000-0800-0000C6370000}"/>
            </a:ext>
          </a:extLst>
        </xdr:cNvPr>
        <xdr:cNvGrpSpPr>
          <a:grpSpLocks/>
        </xdr:cNvGrpSpPr>
      </xdr:nvGrpSpPr>
      <xdr:grpSpPr bwMode="auto">
        <a:xfrm rot="10797528">
          <a:off x="13365480" y="7886700"/>
          <a:ext cx="0" cy="0"/>
          <a:chOff x="636" y="6"/>
          <a:chExt cx="25" cy="503"/>
        </a:xfrm>
      </xdr:grpSpPr>
      <xdr:sp macro="" textlink="">
        <xdr:nvSpPr>
          <xdr:cNvPr id="14305" name="Rectangle 61">
            <a:extLst>
              <a:ext uri="{FF2B5EF4-FFF2-40B4-BE49-F238E27FC236}">
                <a16:creationId xmlns:a16="http://schemas.microsoft.com/office/drawing/2014/main" id="{00000000-0008-0000-0800-0000E1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6" name="Rectangle 62">
            <a:extLst>
              <a:ext uri="{FF2B5EF4-FFF2-40B4-BE49-F238E27FC236}">
                <a16:creationId xmlns:a16="http://schemas.microsoft.com/office/drawing/2014/main" id="{00000000-0008-0000-0800-0000E2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7" name="Text Box 63">
          <a:extLst>
            <a:ext uri="{FF2B5EF4-FFF2-40B4-BE49-F238E27FC236}">
              <a16:creationId xmlns:a16="http://schemas.microsoft.com/office/drawing/2014/main" id="{00000000-0008-0000-0800-00003F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80" name="Group 64">
          <a:extLst>
            <a:ext uri="{FF2B5EF4-FFF2-40B4-BE49-F238E27FC236}">
              <a16:creationId xmlns:a16="http://schemas.microsoft.com/office/drawing/2014/main" id="{00000000-0008-0000-0800-0000C8370000}"/>
            </a:ext>
          </a:extLst>
        </xdr:cNvPr>
        <xdr:cNvGrpSpPr>
          <a:grpSpLocks/>
        </xdr:cNvGrpSpPr>
      </xdr:nvGrpSpPr>
      <xdr:grpSpPr bwMode="auto">
        <a:xfrm rot="10797528">
          <a:off x="13365480" y="7886700"/>
          <a:ext cx="0" cy="0"/>
          <a:chOff x="636" y="6"/>
          <a:chExt cx="25" cy="503"/>
        </a:xfrm>
      </xdr:grpSpPr>
      <xdr:sp macro="" textlink="">
        <xdr:nvSpPr>
          <xdr:cNvPr id="14303" name="Rectangle 65">
            <a:extLst>
              <a:ext uri="{FF2B5EF4-FFF2-40B4-BE49-F238E27FC236}">
                <a16:creationId xmlns:a16="http://schemas.microsoft.com/office/drawing/2014/main" id="{00000000-0008-0000-0800-0000DF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4" name="Rectangle 66">
            <a:extLst>
              <a:ext uri="{FF2B5EF4-FFF2-40B4-BE49-F238E27FC236}">
                <a16:creationId xmlns:a16="http://schemas.microsoft.com/office/drawing/2014/main" id="{00000000-0008-0000-0800-0000E0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1" name="Text Box 67">
          <a:extLst>
            <a:ext uri="{FF2B5EF4-FFF2-40B4-BE49-F238E27FC236}">
              <a16:creationId xmlns:a16="http://schemas.microsoft.com/office/drawing/2014/main" id="{00000000-0008-0000-0800-000043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2" name="Text Box 68">
          <a:extLst>
            <a:ext uri="{FF2B5EF4-FFF2-40B4-BE49-F238E27FC236}">
              <a16:creationId xmlns:a16="http://schemas.microsoft.com/office/drawing/2014/main" id="{00000000-0008-0000-0800-000044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3" name="Text Box 69">
          <a:extLst>
            <a:ext uri="{FF2B5EF4-FFF2-40B4-BE49-F238E27FC236}">
              <a16:creationId xmlns:a16="http://schemas.microsoft.com/office/drawing/2014/main" id="{00000000-0008-0000-0800-000045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4" name="Text Box 70">
          <a:extLst>
            <a:ext uri="{FF2B5EF4-FFF2-40B4-BE49-F238E27FC236}">
              <a16:creationId xmlns:a16="http://schemas.microsoft.com/office/drawing/2014/main" id="{00000000-0008-0000-0800-000046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5" name="Text Box 71">
          <a:extLst>
            <a:ext uri="{FF2B5EF4-FFF2-40B4-BE49-F238E27FC236}">
              <a16:creationId xmlns:a16="http://schemas.microsoft.com/office/drawing/2014/main" id="{00000000-0008-0000-0800-000047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6" name="Text Box 72">
          <a:extLst>
            <a:ext uri="{FF2B5EF4-FFF2-40B4-BE49-F238E27FC236}">
              <a16:creationId xmlns:a16="http://schemas.microsoft.com/office/drawing/2014/main" id="{00000000-0008-0000-0800-00004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7" name="Text Box 73">
          <a:extLst>
            <a:ext uri="{FF2B5EF4-FFF2-40B4-BE49-F238E27FC236}">
              <a16:creationId xmlns:a16="http://schemas.microsoft.com/office/drawing/2014/main" id="{00000000-0008-0000-0800-000049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34</xdr:row>
      <xdr:rowOff>0</xdr:rowOff>
    </xdr:to>
    <xdr:grpSp>
      <xdr:nvGrpSpPr>
        <xdr:cNvPr id="14288" name="Group 74">
          <a:extLst>
            <a:ext uri="{FF2B5EF4-FFF2-40B4-BE49-F238E27FC236}">
              <a16:creationId xmlns:a16="http://schemas.microsoft.com/office/drawing/2014/main" id="{00000000-0008-0000-0800-0000D0370000}"/>
            </a:ext>
          </a:extLst>
        </xdr:cNvPr>
        <xdr:cNvGrpSpPr>
          <a:grpSpLocks/>
        </xdr:cNvGrpSpPr>
      </xdr:nvGrpSpPr>
      <xdr:grpSpPr bwMode="auto">
        <a:xfrm rot="10797528">
          <a:off x="13365480" y="6858000"/>
          <a:ext cx="0" cy="1028700"/>
          <a:chOff x="636" y="6"/>
          <a:chExt cx="25" cy="503"/>
        </a:xfrm>
      </xdr:grpSpPr>
      <xdr:sp macro="" textlink="">
        <xdr:nvSpPr>
          <xdr:cNvPr id="14301" name="Rectangle 75">
            <a:extLst>
              <a:ext uri="{FF2B5EF4-FFF2-40B4-BE49-F238E27FC236}">
                <a16:creationId xmlns:a16="http://schemas.microsoft.com/office/drawing/2014/main" id="{00000000-0008-0000-0800-0000DD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2" name="Rectangle 76">
            <a:extLst>
              <a:ext uri="{FF2B5EF4-FFF2-40B4-BE49-F238E27FC236}">
                <a16:creationId xmlns:a16="http://schemas.microsoft.com/office/drawing/2014/main" id="{00000000-0008-0000-0800-0000DE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41" name="Text Box 77">
          <a:extLst>
            <a:ext uri="{FF2B5EF4-FFF2-40B4-BE49-F238E27FC236}">
              <a16:creationId xmlns:a16="http://schemas.microsoft.com/office/drawing/2014/main" id="{00000000-0008-0000-0800-00004D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29</xdr:row>
      <xdr:rowOff>0</xdr:rowOff>
    </xdr:from>
    <xdr:to>
      <xdr:col>20</xdr:col>
      <xdr:colOff>0</xdr:colOff>
      <xdr:row>34</xdr:row>
      <xdr:rowOff>0</xdr:rowOff>
    </xdr:to>
    <xdr:grpSp>
      <xdr:nvGrpSpPr>
        <xdr:cNvPr id="14290" name="Group 78">
          <a:extLst>
            <a:ext uri="{FF2B5EF4-FFF2-40B4-BE49-F238E27FC236}">
              <a16:creationId xmlns:a16="http://schemas.microsoft.com/office/drawing/2014/main" id="{00000000-0008-0000-0800-0000D2370000}"/>
            </a:ext>
          </a:extLst>
        </xdr:cNvPr>
        <xdr:cNvGrpSpPr>
          <a:grpSpLocks/>
        </xdr:cNvGrpSpPr>
      </xdr:nvGrpSpPr>
      <xdr:grpSpPr bwMode="auto">
        <a:xfrm rot="10797528">
          <a:off x="13365480" y="6629400"/>
          <a:ext cx="0" cy="1257300"/>
          <a:chOff x="636" y="6"/>
          <a:chExt cx="25" cy="503"/>
        </a:xfrm>
      </xdr:grpSpPr>
      <xdr:sp macro="" textlink="">
        <xdr:nvSpPr>
          <xdr:cNvPr id="14299" name="Rectangle 79">
            <a:extLst>
              <a:ext uri="{FF2B5EF4-FFF2-40B4-BE49-F238E27FC236}">
                <a16:creationId xmlns:a16="http://schemas.microsoft.com/office/drawing/2014/main" id="{00000000-0008-0000-0800-0000DB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>
            <a:extLst>
              <a:ext uri="{FF2B5EF4-FFF2-40B4-BE49-F238E27FC236}">
                <a16:creationId xmlns:a16="http://schemas.microsoft.com/office/drawing/2014/main" id="{00000000-0008-0000-0800-0000DC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58" name="Text Box 94">
          <a:extLst>
            <a:ext uri="{FF2B5EF4-FFF2-40B4-BE49-F238E27FC236}">
              <a16:creationId xmlns:a16="http://schemas.microsoft.com/office/drawing/2014/main" id="{00000000-0008-0000-0800-00005E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5" xr:uid="{00000000-000C-0000-FFFF-FFFF00000000}" name="Table275" displayName="Table275" ref="A9:S24" tableType="xml" totalsRowShown="0" headerRowDxfId="60" dataDxfId="59">
  <autoFilter ref="A9:S24" xr:uid="{00000000-0009-0000-0100-000013010000}"/>
  <tableColumns count="19">
    <tableColumn id="1" xr3:uid="{00000000-0010-0000-0000-000001000000}" uniqueName="RegID" name="RegionID" dataDxfId="58">
      <xmlColumnPr mapId="1" xpath="/XMLDocumentSPB0201/DataCell/CellRow/TotalLabourForceTh/@RegID" xmlDataType="integer"/>
    </tableColumn>
    <tableColumn id="2" xr3:uid="{00000000-0010-0000-0000-000002000000}" uniqueName="RegName" name="RegionName" dataDxfId="57">
      <xmlColumnPr mapId="1" xpath="/XMLDocumentSPB0201/DataCell/CellRow/TotalLabourForceTh/@RegName" xmlDataType="string"/>
    </tableColumn>
    <tableColumn id="3" xr3:uid="{00000000-0010-0000-0000-000003000000}" uniqueName="ProvinceID" name="ProvinceID" dataDxfId="56">
      <xmlColumnPr mapId="1" xpath="/XMLDocumentSPB0201/DataCell/CellRow/TotalLabourForceTh/@ProvinceID" xmlDataType="integer"/>
    </tableColumn>
    <tableColumn id="4" xr3:uid="{00000000-0010-0000-0000-000004000000}" uniqueName="ProvinceName" name="ProvinceName" dataDxfId="55">
      <xmlColumnPr mapId="1" xpath="/XMLDocumentSPB0201/DataCell/CellRow/TotalLabourForceTh/@ProvinceName" xmlDataType="string"/>
    </tableColumn>
    <tableColumn id="5" xr3:uid="{00000000-0010-0000-0000-000005000000}" uniqueName="ID" name="LabourForceStatusID" dataDxfId="54">
      <xmlColumnPr mapId="1" xpath="/XMLDocumentSPB0201/DataCell/CellRow/TotalLabourForceTh/@ID" xmlDataType="string"/>
    </tableColumn>
    <tableColumn id="6" xr3:uid="{00000000-0010-0000-0000-000006000000}" uniqueName="value" name="TotalLabourForceTh" dataDxfId="53">
      <xmlColumnPr mapId="1" xpath="/XMLDocumentSPB0201/DataCell/CellRow/TotalLabourForceTh/@value" xmlDataType="string"/>
    </tableColumn>
    <tableColumn id="7" xr3:uid="{00000000-0010-0000-0000-000007000000}" uniqueName="WholeKingdomMale" name="WholeKingdomMale" dataDxfId="52">
      <xmlColumnPr mapId="1" xpath="/XMLDocumentSPB0201/DataCell/CellRow/WholeKingdomMale" xmlDataType="double"/>
    </tableColumn>
    <tableColumn id="8" xr3:uid="{00000000-0010-0000-0000-000008000000}" uniqueName="WholeKingdomFemale" name="WholeKingdomFemale" dataDxfId="51">
      <xmlColumnPr mapId="1" xpath="/XMLDocumentSPB0201/DataCell/CellRow/WholeKingdomFemale" xmlDataType="double"/>
    </tableColumn>
    <tableColumn id="9" xr3:uid="{00000000-0010-0000-0000-000009000000}" uniqueName="BangkokMale" name="BangkokMale" dataDxfId="50">
      <xmlColumnPr mapId="1" xpath="/XMLDocumentSPB0201/DataCell/CellRow/BangkokMale" xmlDataType="double"/>
    </tableColumn>
    <tableColumn id="10" xr3:uid="{00000000-0010-0000-0000-00000A000000}" uniqueName="BangkokFemale" name="BangkokFemale" dataDxfId="49">
      <xmlColumnPr mapId="1" xpath="/XMLDocumentSPB0201/DataCell/CellRow/BangkokFemale" xmlDataType="double"/>
    </tableColumn>
    <tableColumn id="11" xr3:uid="{00000000-0010-0000-0000-00000B000000}" uniqueName="CentralRegionMale" name="CentralRegionMale" dataDxfId="48">
      <xmlColumnPr mapId="1" xpath="/XMLDocumentSPB0201/DataCell/CellRow/CentralRegionMale" xmlDataType="double"/>
    </tableColumn>
    <tableColumn id="12" xr3:uid="{00000000-0010-0000-0000-00000C000000}" uniqueName="CentralRegionFemale" name="CentralRegionFemale" dataDxfId="47">
      <xmlColumnPr mapId="1" xpath="/XMLDocumentSPB0201/DataCell/CellRow/CentralRegionFemale" xmlDataType="double"/>
    </tableColumn>
    <tableColumn id="13" xr3:uid="{00000000-0010-0000-0000-00000D000000}" uniqueName="NorthernRegionMale" name="NorthernRegionMale" dataDxfId="46">
      <xmlColumnPr mapId="1" xpath="/XMLDocumentSPB0201/DataCell/CellRow/NorthernRegionMale" xmlDataType="double"/>
    </tableColumn>
    <tableColumn id="14" xr3:uid="{00000000-0010-0000-0000-00000E000000}" uniqueName="NorthernRegionFemale" name="NorthernRegionFemale" dataDxfId="45">
      <xmlColumnPr mapId="1" xpath="/XMLDocumentSPB0201/DataCell/CellRow/NorthernRegionFemale" xmlDataType="double"/>
    </tableColumn>
    <tableColumn id="15" xr3:uid="{00000000-0010-0000-0000-00000F000000}" uniqueName="NorteasthernRegionMale" name="NortheasternRegionMale" dataDxfId="44">
      <xmlColumnPr mapId="1" xpath="/XMLDocumentSPB0201/DataCell/CellRow/NorteasthernRegionMale" xmlDataType="double"/>
    </tableColumn>
    <tableColumn id="16" xr3:uid="{00000000-0010-0000-0000-000010000000}" uniqueName="NorteasthernRegionFemale" name="NortheasternRegionFemale" dataDxfId="43">
      <xmlColumnPr mapId="1" xpath="/XMLDocumentSPB0201/DataCell/CellRow/NorteasthernRegionFemale" xmlDataType="double"/>
    </tableColumn>
    <tableColumn id="17" xr3:uid="{00000000-0010-0000-0000-000011000000}" uniqueName="SouthernRegionMale" name="SouthernRegionMale" dataDxfId="42">
      <xmlColumnPr mapId="1" xpath="/XMLDocumentSPB0201/DataCell/CellRow/SouthernRegionMale" xmlDataType="double"/>
    </tableColumn>
    <tableColumn id="18" xr3:uid="{00000000-0010-0000-0000-000012000000}" uniqueName="SouthernRegionFemale" name="SouthernRegionFemale" dataDxfId="41">
      <xmlColumnPr mapId="1" xpath="/XMLDocumentSPB0201/DataCell/CellRow/SouthernRegionFemale" xmlDataType="double"/>
    </tableColumn>
    <tableColumn id="19" xr3:uid="{00000000-0010-0000-0000-000013000000}" uniqueName="value" name="TotalLabourForceEn" dataDxfId="40">
      <xmlColumnPr mapId="1" xpath="/XMLDocumentSPB0201/DataCell/CellRow/TotalLabourForceEn/@value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2" xr:uid="{00000000-000C-0000-FFFF-FFFF21010000}" name="Table292" displayName="Table292" ref="A8:K25" tableType="xml" totalsRowShown="0" headerRowDxfId="39" dataDxfId="37" headerRowBorderDxfId="38" tableBorderDxfId="36">
  <autoFilter ref="A8:K25" xr:uid="{00000000-0009-0000-0100-000024010000}"/>
  <tableColumns count="11">
    <tableColumn id="1" xr3:uid="{00000000-0010-0000-2101-000001000000}" uniqueName="ID" name="YearGroupIDTh" dataDxfId="35">
      <xmlColumnPr mapId="10" xpath="/XMLDocumentSPB0208/DataCell/CellRow/YearGroupTh/@ID" xmlDataType="string"/>
    </tableColumn>
    <tableColumn id="2" xr3:uid="{00000000-0010-0000-2101-000002000000}" uniqueName="value" name="YearGroupTh" dataDxfId="34">
      <xmlColumnPr mapId="10" xpath="/XMLDocumentSPB0208/DataCell/CellRow/YearGroupTh/@value" xmlDataType="string"/>
    </tableColumn>
    <tableColumn id="3" xr3:uid="{00000000-0010-0000-2101-000003000000}" uniqueName="UnemployedTotal" name="UnemployedTotal" dataDxfId="33">
      <calculatedColumnFormula>SUM(D9,E9)</calculatedColumnFormula>
      <xmlColumnPr mapId="10" xpath="/XMLDocumentSPB0208/DataCell/CellRow/UnemployedTotal" xmlDataType="integer"/>
    </tableColumn>
    <tableColumn id="4" xr3:uid="{00000000-0010-0000-2101-000004000000}" uniqueName="UnemployedMale" name="UnemployedMale" dataDxfId="32">
      <xmlColumnPr mapId="10" xpath="/XMLDocumentSPB0208/DataCell/CellRow/UnemployedMale" xmlDataType="integer"/>
    </tableColumn>
    <tableColumn id="5" xr3:uid="{00000000-0010-0000-2101-000005000000}" uniqueName="UnemployedFemale" name="UnemployedFemale" dataDxfId="31">
      <xmlColumnPr mapId="10" xpath="/XMLDocumentSPB0208/DataCell/CellRow/UnemployedFemale" xmlDataType="integer"/>
    </tableColumn>
    <tableColumn id="6" xr3:uid="{00000000-0010-0000-2101-000006000000}" uniqueName="UnemploymentRateTotal" name="UnemploymentRateTotal" dataDxfId="30">
      <xmlColumnPr mapId="10" xpath="/XMLDocumentSPB0208/DataCell/CellRow/UnemploymentRateTotal" xmlDataType="integer"/>
    </tableColumn>
    <tableColumn id="7" xr3:uid="{00000000-0010-0000-2101-000007000000}" uniqueName="UnemploymentRateMale" name="UnemploymentRateMale" dataDxfId="29">
      <xmlColumnPr mapId="10" xpath="/XMLDocumentSPB0208/DataCell/CellRow/UnemploymentRateMale" xmlDataType="integer"/>
    </tableColumn>
    <tableColumn id="8" xr3:uid="{00000000-0010-0000-2101-000008000000}" uniqueName="UnemploymentRateFemale" name="UnemploymentRateFemale" dataDxfId="28">
      <xmlColumnPr mapId="10" xpath="/XMLDocumentSPB0208/DataCell/CellRow/UnemploymentRateFemale" xmlDataType="integer"/>
    </tableColumn>
    <tableColumn id="9" xr3:uid="{00000000-0010-0000-2101-000009000000}" uniqueName="value" name="YearGroupIDEn" dataDxfId="27"/>
    <tableColumn id="10" xr3:uid="{00000000-0010-0000-2101-00000A000000}" uniqueName="value" name="YearGroupEn" dataDxfId="26">
      <xmlColumnPr mapId="10" xpath="/XMLDocumentSPB0208/DataCell/CellRow/YearGroupEn/@value" xmlDataType="string"/>
    </tableColumn>
    <tableColumn id="11" xr3:uid="{00000000-0010-0000-2101-00000B000000}" uniqueName="TotalLabourforce" name="TotalLabourforce" dataDxfId="25">
      <xmlColumnPr mapId="10" xpath="/XMLDocumentSPB0208/DataCell/CellRow/TotalLabourforce" xmlDataType="integer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9" xr:uid="{00000000-000C-0000-FFFF-FFFF41010000}" name="Table379" displayName="Table379" ref="A9:T30" tableType="xml" totalsRowShown="0" headerRowDxfId="24" dataDxfId="22" headerRowBorderDxfId="23" tableBorderDxfId="21" totalsRowBorderDxfId="20">
  <autoFilter ref="A9:T30" xr:uid="{00000000-0009-0000-0100-00007B010000}"/>
  <tableColumns count="20">
    <tableColumn id="1" xr3:uid="{00000000-0010-0000-4101-000001000000}" uniqueName="RegionID" name="RegionID" dataDxfId="19">
      <xmlColumnPr mapId="13" xpath="/XMLDocumentSPB0209/DataCell/CellRow/ProvinceTh/@RegionID" xmlDataType="integer"/>
    </tableColumn>
    <tableColumn id="2" xr3:uid="{00000000-0010-0000-4101-000002000000}" uniqueName="RegionName" name="RegionName" dataDxfId="18">
      <xmlColumnPr mapId="13" xpath="/XMLDocumentSPB0209/DataCell/CellRow/ProvinceTh/@RegionName" xmlDataType="string"/>
    </tableColumn>
    <tableColumn id="3" xr3:uid="{00000000-0010-0000-4101-000003000000}" uniqueName="ProvinceID" name="ProvinceID" dataDxfId="17">
      <xmlColumnPr mapId="13" xpath="/XMLDocumentSPB0209/DataCell/CellRow/ProvinceTh/@ProvinceID" xmlDataType="integer"/>
    </tableColumn>
    <tableColumn id="4" xr3:uid="{00000000-0010-0000-4101-000004000000}" uniqueName="ProvinceName" name="ProvinceName" dataDxfId="16">
      <xmlColumnPr mapId="13" xpath="/XMLDocumentSPB0209/DataCell/CellRow/ProvinceTh/@ProvinceName" xmlDataType="string"/>
    </tableColumn>
    <tableColumn id="5" xr3:uid="{00000000-0010-0000-4101-000005000000}" uniqueName="ID" name="ProvinceIden" dataDxfId="15">
      <xmlColumnPr mapId="13" xpath="/XMLDocumentSPB0209/DataCell/CellRow/ProvinceTh/@ID" xmlDataType="integer"/>
    </tableColumn>
    <tableColumn id="6" xr3:uid="{00000000-0010-0000-4101-000006000000}" uniqueName="value" name="ProvinceTh" dataDxfId="14">
      <xmlColumnPr mapId="13" xpath="/XMLDocumentSPB0209/DataCell/CellRow/ProvinceTh/@value" xmlDataType="string"/>
    </tableColumn>
    <tableColumn id="7" xr3:uid="{00000000-0010-0000-4101-000007000000}" uniqueName="WageY1M01" name="WageY1M01" dataDxfId="13">
      <xmlColumnPr mapId="13" xpath="/XMLDocumentSPB0209/DataCell/CellRow/WageY1M01" xmlDataType="integer"/>
    </tableColumn>
    <tableColumn id="8" xr3:uid="{00000000-0010-0000-4101-000008000000}" uniqueName="WageY1M06" name="WageY1M06" dataDxfId="12">
      <xmlColumnPr mapId="13" xpath="/XMLDocumentSPB0209/DataCell/CellRow/WageY1M06" xmlDataType="integer"/>
    </tableColumn>
    <tableColumn id="9" xr3:uid="{00000000-0010-0000-4101-000009000000}" uniqueName="WageY2M01" name="WageY2M01" dataDxfId="11">
      <xmlColumnPr mapId="13" xpath="/XMLDocumentSPB0209/DataCell/CellRow/WageY2M01" xmlDataType="integer"/>
    </tableColumn>
    <tableColumn id="10" xr3:uid="{00000000-0010-0000-4101-00000A000000}" uniqueName="WageY3M01" name="WageY3M01" dataDxfId="10">
      <xmlColumnPr mapId="13" xpath="/XMLDocumentSPB0209/DataCell/CellRow/WageY3M01" xmlDataType="integer"/>
    </tableColumn>
    <tableColumn id="11" xr3:uid="{00000000-0010-0000-4101-00000B000000}" uniqueName="WageY4M04" name=" WageY4M04" dataDxfId="9">
      <xmlColumnPr mapId="13" xpath="/XMLDocumentSPB0209/DataCell/CellRow/WageY4M04" xmlDataType="integer"/>
    </tableColumn>
    <tableColumn id="12" xr3:uid="{00000000-0010-0000-4101-00000C000000}" uniqueName="WageY5M01" name="WageY5M01" dataDxfId="8">
      <xmlColumnPr mapId="13" xpath="/XMLDocumentSPB0209/DataCell/CellRow/WageY5M01" xmlDataType="integer"/>
    </tableColumn>
    <tableColumn id="13" xr3:uid="{00000000-0010-0000-4101-00000D000000}" uniqueName="WageY6M01" name="WageY6M01" dataDxfId="7">
      <xmlColumnPr mapId="13" xpath="/XMLDocumentSPB0209/DataCell/CellRow/WageY6M01" xmlDataType="integer"/>
    </tableColumn>
    <tableColumn id="14" xr3:uid="{00000000-0010-0000-4101-00000E000000}" uniqueName="PercentChangeY1M01" name="PercentageChangeY1M01" dataDxfId="6">
      <calculatedColumnFormula>IF(H10&gt;0,((I10-H10)/H10*100),0)</calculatedColumnFormula>
      <xmlColumnPr mapId="13" xpath="/XMLDocumentSPB0209/DataCell/CellRow/PercentChangeY1M01" xmlDataType="double"/>
    </tableColumn>
    <tableColumn id="15" xr3:uid="{00000000-0010-0000-4101-00000F000000}" uniqueName="PercentChangeY2M01" name="PercentageChangeY2M01" dataDxfId="5">
      <calculatedColumnFormula>IF(I10&gt;0,((J10-I10)/I10*100),0)</calculatedColumnFormula>
      <xmlColumnPr mapId="13" xpath="/XMLDocumentSPB0209/DataCell/CellRow/PercentChangeY2M01" xmlDataType="double"/>
    </tableColumn>
    <tableColumn id="16" xr3:uid="{00000000-0010-0000-4101-000010000000}" uniqueName="PercentChangeY3M04" name="PercentageChangeY3M04" dataDxfId="4">
      <calculatedColumnFormula>IF(J10&gt;0,((K10-J10)/J10*100),0)</calculatedColumnFormula>
      <xmlColumnPr mapId="13" xpath="/XMLDocumentSPB0209/DataCell/CellRow/PercentChangeY3M04" xmlDataType="double"/>
    </tableColumn>
    <tableColumn id="17" xr3:uid="{00000000-0010-0000-4101-000011000000}" uniqueName="PercentChangeY4M01" name="PercentageChangeY4M01" dataDxfId="3">
      <calculatedColumnFormula>IF(K10&gt;0,((L10-K10)/K10*100),0)</calculatedColumnFormula>
      <xmlColumnPr mapId="13" xpath="/XMLDocumentSPB0209/DataCell/CellRow/PercentChangeY4M01" xmlDataType="double"/>
    </tableColumn>
    <tableColumn id="18" xr3:uid="{00000000-0010-0000-4101-000012000000}" uniqueName="PercentChangeY5M01" name="PercentageChangeY5M01" dataDxfId="2">
      <calculatedColumnFormula>IF(L10&gt;0,((M10-L10)/L10*100),0)</calculatedColumnFormula>
      <xmlColumnPr mapId="13" xpath="/XMLDocumentSPB0209/DataCell/CellRow/PercentChangeY5M01" xmlDataType="double"/>
    </tableColumn>
    <tableColumn id="19" xr3:uid="{00000000-0010-0000-4101-000013000000}" uniqueName="ID" name="ProvincialEn" dataDxfId="1">
      <xmlColumnPr mapId="13" xpath="/XMLDocumentSPB0209/DataCell/CellRow/ProvincialEn/@ID" xmlDataType="integer"/>
    </tableColumn>
    <tableColumn id="20" xr3:uid="{00000000-0010-0000-4101-000014000000}" uniqueName="value" name="ProvincialEn2" dataDxfId="0">
      <xmlColumnPr mapId="13" xpath="/XMLDocumentSPB0209/DataCell/CellRow/Provincial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1000000}" r="A1" connectionId="0">
    <xmlCellPr id="1" xr6:uid="{00000000-0010-0000-0100-000001000000}" uniqueName="Province">
      <xmlPr mapId="1" xpath="/XMLDocumentSPB0201/Province" xmlDataType="integer"/>
    </xmlCellPr>
  </singleXmlCell>
  <singleXmlCell id="2" xr6:uid="{00000000-000C-0000-FFFF-FFFF02000000}" r="A2" connectionId="0">
    <xmlCellPr id="1" xr6:uid="{00000000-0010-0000-0200-000001000000}" uniqueName="StatBranch">
      <xmlPr mapId="1" xpath="/XMLDocumentSPB0201/StatBranch" xmlDataType="integer"/>
    </xmlCellPr>
  </singleXmlCell>
  <singleXmlCell id="3" xr6:uid="{00000000-000C-0000-FFFF-FFFF03000000}" r="A3" connectionId="0">
    <xmlCellPr id="1" xr6:uid="{00000000-0010-0000-0300-000001000000}" uniqueName="SheetExcel">
      <xmlPr mapId="1" xpath="/XMLDocumentSPB0201/SheetExcel" xmlDataType="string"/>
    </xmlCellPr>
  </singleXmlCell>
  <singleXmlCell id="4" xr6:uid="{00000000-000C-0000-FFFF-FFFF04000000}" r="B1" connectionId="0">
    <xmlCellPr id="1" xr6:uid="{00000000-0010-0000-0400-000001000000}" uniqueName="LabelName">
      <xmlPr mapId="1" xpath="/XMLDocumentSPB0201/TitleHeading/TitleTh/LabelName" xmlDataType="string"/>
    </xmlCellPr>
  </singleXmlCell>
  <singleXmlCell id="5" xr6:uid="{00000000-000C-0000-FFFF-FFFF05000000}" r="C1" connectionId="0">
    <xmlCellPr id="1" xr6:uid="{00000000-0010-0000-0500-000001000000}" uniqueName="TableNo">
      <xmlPr mapId="1" xpath="/XMLDocumentSPB0201/TitleHeading/TitleTh/TableNo" xmlDataType="double"/>
    </xmlCellPr>
  </singleXmlCell>
  <singleXmlCell id="6" xr6:uid="{00000000-000C-0000-FFFF-FFFF06000000}" r="D1" connectionId="0">
    <xmlCellPr id="1" xr6:uid="{00000000-0010-0000-0600-000001000000}" uniqueName="TableName">
      <xmlPr mapId="1" xpath="/XMLDocumentSPB0201/TitleHeading/TitleTh/TableName" xmlDataType="string"/>
    </xmlCellPr>
  </singleXmlCell>
  <singleXmlCell id="7" xr6:uid="{00000000-000C-0000-FFFF-FFFF07000000}" r="G1" connectionId="0">
    <xmlCellPr id="1" xr6:uid="{00000000-0010-0000-0700-000001000000}" uniqueName="TitleYearStart">
      <xmlPr mapId="1" xpath="/XMLDocumentSPB0201/TitleHeading/TitleTh/TitleYearStart" xmlDataType="integer"/>
    </xmlCellPr>
  </singleXmlCell>
  <singleXmlCell id="10" xr6:uid="{00000000-000C-0000-FFFF-FFFF08000000}" r="B2" connectionId="0">
    <xmlCellPr id="1" xr6:uid="{00000000-0010-0000-0800-000001000000}" uniqueName="LabelName">
      <xmlPr mapId="1" xpath="/XMLDocumentSPB0201/TitleHeading/TitleEn/LabelName" xmlDataType="string"/>
    </xmlCellPr>
  </singleXmlCell>
  <singleXmlCell id="11" xr6:uid="{00000000-000C-0000-FFFF-FFFF09000000}" r="C2" connectionId="0">
    <xmlCellPr id="1" xr6:uid="{00000000-0010-0000-0900-000001000000}" uniqueName="TableNo">
      <xmlPr mapId="1" xpath="/XMLDocumentSPB0201/TitleHeading/TitleEn/TableNo" xmlDataType="double"/>
    </xmlCellPr>
  </singleXmlCell>
  <singleXmlCell id="12" xr6:uid="{00000000-000C-0000-FFFF-FFFF0A000000}" r="D2" connectionId="0">
    <xmlCellPr id="1" xr6:uid="{00000000-0010-0000-0A00-000001000000}" uniqueName="TableName">
      <xmlPr mapId="1" xpath="/XMLDocumentSPB0201/TitleHeading/TitleEn/TableName" xmlDataType="string"/>
    </xmlCellPr>
  </singleXmlCell>
  <singleXmlCell id="13" xr6:uid="{00000000-000C-0000-FFFF-FFFF0B000000}" r="G2" connectionId="0">
    <xmlCellPr id="1" xr6:uid="{00000000-0010-0000-0B00-000001000000}" uniqueName="TitleYearStart">
      <xmlPr mapId="1" xpath="/XMLDocumentSPB0201/TitleHeading/TitleEn/TitleYearStart" xmlDataType="integer"/>
    </xmlCellPr>
  </singleXmlCell>
  <singleXmlCell id="14" xr6:uid="{00000000-000C-0000-FFFF-FFFF0C000000}" r="S3" connectionId="0">
    <xmlCellPr id="1" xr6:uid="{00000000-0010-0000-0C00-000001000000}" uniqueName="Measures">
      <xmlPr mapId="1" xpath="/XMLDocumentSPB0201/TitleHeading/Measures" xmlDataType="string"/>
    </xmlCellPr>
  </singleXmlCell>
  <singleXmlCell id="15" xr6:uid="{00000000-000C-0000-FFFF-FFFF0D000000}" r="F4" connectionId="0">
    <xmlCellPr id="1" xr6:uid="{00000000-0010-0000-0D00-000001000000}" uniqueName="LabourForceStatusTh">
      <xmlPr mapId="1" xpath="/XMLDocumentSPB0201/ColumnAll/CornerTh/LabourForceStatusTh" xmlDataType="string"/>
    </xmlCellPr>
  </singleXmlCell>
  <singleXmlCell id="16" xr6:uid="{00000000-000C-0000-FFFF-FFFF0E000000}" r="G4" connectionId="0">
    <xmlCellPr id="1" xr6:uid="{00000000-0010-0000-0E00-000001000000}" uniqueName="WholeKingdomGroup">
      <xmlPr mapId="1" xpath="/XMLDocumentSPB0201/ColumnAll/ColumnHeading/WholeKingdom/WholeKingdomGroup" xmlDataType="string"/>
    </xmlCellPr>
  </singleXmlCell>
  <singleXmlCell id="17" xr6:uid="{00000000-000C-0000-FFFF-FFFF0F000000}" r="G7" connectionId="0">
    <xmlCellPr id="1" xr6:uid="{00000000-0010-0000-0F00-000001000000}" uniqueName="WholeKingdomMale">
      <xmlPr mapId="1" xpath="/XMLDocumentSPB0201/ColumnAll/ColumnHeading/WholeKingdom/SexGroup/SexMale/WholeKingdomMale" xmlDataType="string"/>
    </xmlCellPr>
  </singleXmlCell>
  <singleXmlCell id="18" xr6:uid="{00000000-000C-0000-FFFF-FFFF10000000}" r="H7" connectionId="0">
    <xmlCellPr id="1" xr6:uid="{00000000-0010-0000-1000-000001000000}" uniqueName="WholeKingdomFemale">
      <xmlPr mapId="1" xpath="/XMLDocumentSPB0201/ColumnAll/ColumnHeading/WholeKingdom/SexGroup/SexFemale/WholeKingdomFemale" xmlDataType="string"/>
    </xmlCellPr>
  </singleXmlCell>
  <singleXmlCell id="19" xr6:uid="{00000000-000C-0000-FFFF-FFFF11000000}" r="I4" connectionId="0">
    <xmlCellPr id="1" xr6:uid="{00000000-0010-0000-1100-000001000000}" uniqueName="BangkokGroup">
      <xmlPr mapId="1" xpath="/XMLDocumentSPB0201/ColumnAll/ColumnHeading/Bangkok/BangkokGroup" xmlDataType="string"/>
    </xmlCellPr>
  </singleXmlCell>
  <singleXmlCell id="20" xr6:uid="{00000000-000C-0000-FFFF-FFFF12000000}" r="I7" connectionId="0">
    <xmlCellPr id="1" xr6:uid="{00000000-0010-0000-1200-000001000000}" uniqueName="BangkokMale">
      <xmlPr mapId="1" xpath="/XMLDocumentSPB0201/ColumnAll/ColumnHeading/Bangkok/SexGroup/SexMale/BangkokMale" xmlDataType="string"/>
    </xmlCellPr>
  </singleXmlCell>
  <singleXmlCell id="21" xr6:uid="{00000000-000C-0000-FFFF-FFFF13000000}" r="J7" connectionId="0">
    <xmlCellPr id="1" xr6:uid="{00000000-0010-0000-1300-000001000000}" uniqueName="BangkokFemale">
      <xmlPr mapId="1" xpath="/XMLDocumentSPB0201/ColumnAll/ColumnHeading/Bangkok/SexGroup/SexFemale/BangkokFemale" xmlDataType="string"/>
    </xmlCellPr>
  </singleXmlCell>
  <singleXmlCell id="22" xr6:uid="{00000000-000C-0000-FFFF-FFFF14000000}" r="K4" connectionId="0">
    <xmlCellPr id="1" xr6:uid="{00000000-0010-0000-1400-000001000000}" uniqueName="CentralRegionGroup">
      <xmlPr mapId="1" xpath="/XMLDocumentSPB0201/ColumnAll/ColumnHeading/CentralRegion/CentralRegionGroup" xmlDataType="string"/>
    </xmlCellPr>
  </singleXmlCell>
  <singleXmlCell id="23" xr6:uid="{00000000-000C-0000-FFFF-FFFF15000000}" r="K7" connectionId="0">
    <xmlCellPr id="1" xr6:uid="{00000000-0010-0000-1500-000001000000}" uniqueName="CentralRegionMale">
      <xmlPr mapId="1" xpath="/XMLDocumentSPB0201/ColumnAll/ColumnHeading/CentralRegion/SexGroup/SexMale/CentralRegionMale" xmlDataType="string"/>
    </xmlCellPr>
  </singleXmlCell>
  <singleXmlCell id="24" xr6:uid="{00000000-000C-0000-FFFF-FFFF16000000}" r="L7" connectionId="0">
    <xmlCellPr id="1" xr6:uid="{00000000-0010-0000-1600-000001000000}" uniqueName="CentralRegionFemale">
      <xmlPr mapId="1" xpath="/XMLDocumentSPB0201/ColumnAll/ColumnHeading/CentralRegion/SexGroup/SexFemale/CentralRegionFemale" xmlDataType="string"/>
    </xmlCellPr>
  </singleXmlCell>
  <singleXmlCell id="25" xr6:uid="{00000000-000C-0000-FFFF-FFFF17000000}" r="M4" connectionId="0">
    <xmlCellPr id="1" xr6:uid="{00000000-0010-0000-1700-000001000000}" uniqueName="NorthernRegionGroup">
      <xmlPr mapId="1" xpath="/XMLDocumentSPB0201/ColumnAll/ColumnHeading/NorthernRegion/NorthernRegionGroup" xmlDataType="string"/>
    </xmlCellPr>
  </singleXmlCell>
  <singleXmlCell id="26" xr6:uid="{00000000-000C-0000-FFFF-FFFF18000000}" r="M7" connectionId="0">
    <xmlCellPr id="1" xr6:uid="{00000000-0010-0000-1800-000001000000}" uniqueName="NorthernRegionMale">
      <xmlPr mapId="1" xpath="/XMLDocumentSPB0201/ColumnAll/ColumnHeading/NorthernRegion/SexGroup/SexMale/NorthernRegionMale" xmlDataType="string"/>
    </xmlCellPr>
  </singleXmlCell>
  <singleXmlCell id="27" xr6:uid="{00000000-000C-0000-FFFF-FFFF19000000}" r="N7" connectionId="0">
    <xmlCellPr id="1" xr6:uid="{00000000-0010-0000-1900-000001000000}" uniqueName="NorthernRegionFemale">
      <xmlPr mapId="1" xpath="/XMLDocumentSPB0201/ColumnAll/ColumnHeading/NorthernRegion/SexGroup/SexFemale/NorthernRegionFemale" xmlDataType="string"/>
    </xmlCellPr>
  </singleXmlCell>
  <singleXmlCell id="28" xr6:uid="{00000000-000C-0000-FFFF-FFFF1A000000}" r="O4" connectionId="0">
    <xmlCellPr id="1" xr6:uid="{00000000-0010-0000-1A00-000001000000}" uniqueName="NorteasthernRegionGroup">
      <xmlPr mapId="1" xpath="/XMLDocumentSPB0201/ColumnAll/ColumnHeading/NorteasthernRegion/NorteasthernRegionGroup" xmlDataType="string"/>
    </xmlCellPr>
  </singleXmlCell>
  <singleXmlCell id="29" xr6:uid="{00000000-000C-0000-FFFF-FFFF1B000000}" r="O7" connectionId="0">
    <xmlCellPr id="1" xr6:uid="{00000000-0010-0000-1B00-000001000000}" uniqueName="NorteasthernRegionMale">
      <xmlPr mapId="1" xpath="/XMLDocumentSPB0201/ColumnAll/ColumnHeading/NorteasthernRegion/SexGroup/SexMale/NorteasthernRegionMale" xmlDataType="string"/>
    </xmlCellPr>
  </singleXmlCell>
  <singleXmlCell id="30" xr6:uid="{00000000-000C-0000-FFFF-FFFF1C000000}" r="P7" connectionId="0">
    <xmlCellPr id="1" xr6:uid="{00000000-0010-0000-1C00-000001000000}" uniqueName="NorteasthernRegionFemale">
      <xmlPr mapId="1" xpath="/XMLDocumentSPB0201/ColumnAll/ColumnHeading/NorteasthernRegion/SexGroup/SexFemale/NorteasthernRegionFemale" xmlDataType="string"/>
    </xmlCellPr>
  </singleXmlCell>
  <singleXmlCell id="31" xr6:uid="{00000000-000C-0000-FFFF-FFFF1D000000}" r="Q4" connectionId="0">
    <xmlCellPr id="1" xr6:uid="{00000000-0010-0000-1D00-000001000000}" uniqueName="SouthernRegionGroup">
      <xmlPr mapId="1" xpath="/XMLDocumentSPB0201/ColumnAll/ColumnHeading/SouthernRegion/SouthernRegionGroup" xmlDataType="string"/>
    </xmlCellPr>
  </singleXmlCell>
  <singleXmlCell id="32" xr6:uid="{00000000-000C-0000-FFFF-FFFF1E000000}" r="Q7" connectionId="0">
    <xmlCellPr id="1" xr6:uid="{00000000-0010-0000-1E00-000001000000}" uniqueName="SouthernRegionMale">
      <xmlPr mapId="1" xpath="/XMLDocumentSPB0201/ColumnAll/ColumnHeading/SouthernRegion/SexGroup/SexMale/SouthernRegionMale" xmlDataType="string"/>
    </xmlCellPr>
  </singleXmlCell>
  <singleXmlCell id="33" xr6:uid="{00000000-000C-0000-FFFF-FFFF1F000000}" r="R7" connectionId="0">
    <xmlCellPr id="1" xr6:uid="{00000000-0010-0000-1F00-000001000000}" uniqueName="SouthernRegionFemale">
      <xmlPr mapId="1" xpath="/XMLDocumentSPB0201/ColumnAll/ColumnHeading/SouthernRegion/SexGroup/SexFemale/SouthernRegionFemale" xmlDataType="string"/>
    </xmlCellPr>
  </singleXmlCell>
  <singleXmlCell id="34" xr6:uid="{00000000-000C-0000-FFFF-FFFF20000000}" r="S4" connectionId="0">
    <xmlCellPr id="1" xr6:uid="{00000000-0010-0000-2000-000001000000}" uniqueName="LabourForceStatusEn">
      <xmlPr mapId="1" xpath="/XMLDocumentSPB0201/ColumnAll/CornerEn/LabourForceStatusEn" xmlDataType="string"/>
    </xmlCellPr>
  </singleXmlCell>
  <singleXmlCell id="35" xr6:uid="{00000000-000C-0000-FFFF-FFFF21000000}" r="B27" connectionId="0">
    <xmlCellPr id="1" xr6:uid="{00000000-0010-0000-2100-000001000000}" uniqueName="SourcesTh1">
      <xmlPr mapId="1" xpath="/XMLDocumentSPB0201/FooterAll/Sources/SourcesLabelTh/SourcesTh1" xmlDataType="string"/>
    </xmlCellPr>
  </singleXmlCell>
  <singleXmlCell id="37" xr6:uid="{00000000-000C-0000-FFFF-FFFF22000000}" r="F27" connectionId="0">
    <xmlCellPr id="1" xr6:uid="{00000000-0010-0000-2200-000001000000}" uniqueName="SourcesEn1">
      <xmlPr mapId="1" xpath="/XMLDocumentSPB0201/FooterAll/Sources/SourcesLabelEn/SourcesEn1" xmlDataType="string"/>
    </xmlCellPr>
  </singleXmlCell>
  <singleXmlCell id="39" xr6:uid="{00000000-000C-0000-FFFF-FFFF23000000}" r="B26" connectionId="0">
    <xmlCellPr id="1" xr6:uid="{00000000-0010-0000-2300-000001000000}" uniqueName="CommentsTh">
      <xmlPr mapId="1" xpath="/XMLDocumentSPB0201/FooterAll/Comments/CommentsLabelTh/CommentsTh" xmlDataType="string"/>
    </xmlCellPr>
  </singleXmlCell>
  <singleXmlCell id="40" xr6:uid="{00000000-000C-0000-FFFF-FFFF24000000}" r="F26" connectionId="0">
    <xmlCellPr id="1" xr6:uid="{00000000-0010-0000-2400-000001000000}" uniqueName="CommentsEn">
      <xmlPr mapId="1" xpath="/XMLDocumentSPB0201/FooterAll/Comments/CommentsLabelEn/CommentsEn" xmlDataType="string"/>
    </xmlCellPr>
  </singleXmlCell>
  <singleXmlCell id="9" xr6:uid="{00000000-000C-0000-FFFF-FFFF25000000}" r="S26" connectionId="0">
    <xmlCellPr id="1" xr6:uid="{00000000-0010-0000-2500-000001000000}" uniqueName="PagesNo">
      <xmlPr mapId="1" xpath="/XMLDocumentSPB0201/Pages/PagesNo" xmlDataType="integer"/>
    </xmlCellPr>
  </singleXmlCell>
  <singleXmlCell id="42" xr6:uid="{00000000-000C-0000-FFFF-FFFF26000000}" r="S27" connectionId="0">
    <xmlCellPr id="1" xr6:uid="{00000000-0010-0000-2600-000001000000}" uniqueName="PagesAll">
      <xmlPr mapId="1" xpath="/XMLDocumentSPB0201/Pages/PagesAll" xmlDataType="integer"/>
    </xmlCellPr>
  </singleXmlCell>
  <singleXmlCell id="71" xr6:uid="{00000000-000C-0000-FFFF-FFFF27000000}" r="S28" connectionId="0">
    <xmlCellPr id="1" xr6:uid="{00000000-0010-0000-2700-000001000000}" uniqueName="LinesNo">
      <xmlPr mapId="1" xpath="/XMLDocumentSPB0201/Pages/LinesNo" xmlDataType="integer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5" xr6:uid="{00000000-000C-0000-FFFF-FFFF22010000}" r="A1" connectionId="0">
    <xmlCellPr id="1" xr6:uid="{00000000-0010-0000-2201-000001000000}" uniqueName="Province">
      <xmlPr mapId="10" xpath="/XMLDocumentSPB0208/Province" xmlDataType="integer"/>
    </xmlCellPr>
  </singleXmlCell>
  <singleXmlCell id="346" xr6:uid="{00000000-000C-0000-FFFF-FFFF23010000}" r="A2" connectionId="0">
    <xmlCellPr id="1" xr6:uid="{00000000-0010-0000-2301-000001000000}" uniqueName="StatBranch">
      <xmlPr mapId="10" xpath="/XMLDocumentSPB0208/StatBranch" xmlDataType="integer"/>
    </xmlCellPr>
  </singleXmlCell>
  <singleXmlCell id="347" xr6:uid="{00000000-000C-0000-FFFF-FFFF24010000}" r="A3" connectionId="0">
    <xmlCellPr id="1" xr6:uid="{00000000-0010-0000-2401-000001000000}" uniqueName="SheetExcel">
      <xmlPr mapId="10" xpath="/XMLDocumentSPB0208/SheetExcel" xmlDataType="string"/>
    </xmlCellPr>
  </singleXmlCell>
  <singleXmlCell id="348" xr6:uid="{00000000-000C-0000-FFFF-FFFF25010000}" r="B1" connectionId="0">
    <xmlCellPr id="1" xr6:uid="{00000000-0010-0000-2501-000001000000}" uniqueName="LabelName">
      <xmlPr mapId="10" xpath="/XMLDocumentSPB0208/TitleHeading/TitleTh/LabelName" xmlDataType="string"/>
    </xmlCellPr>
  </singleXmlCell>
  <singleXmlCell id="349" xr6:uid="{00000000-000C-0000-FFFF-FFFF26010000}" r="C1" connectionId="0">
    <xmlCellPr id="1" xr6:uid="{00000000-0010-0000-2601-000001000000}" uniqueName="TableNo">
      <xmlPr mapId="10" xpath="/XMLDocumentSPB0208/TitleHeading/TitleTh/TableNo" xmlDataType="double"/>
    </xmlCellPr>
  </singleXmlCell>
  <singleXmlCell id="350" xr6:uid="{00000000-000C-0000-FFFF-FFFF27010000}" r="D1" connectionId="0">
    <xmlCellPr id="1" xr6:uid="{00000000-0010-0000-2701-000001000000}" uniqueName="TableName">
      <xmlPr mapId="10" xpath="/XMLDocumentSPB0208/TitleHeading/TitleTh/TableName" xmlDataType="string"/>
    </xmlCellPr>
  </singleXmlCell>
  <singleXmlCell id="351" xr6:uid="{00000000-000C-0000-FFFF-FFFF28010000}" r="K1" connectionId="0">
    <xmlCellPr id="1" xr6:uid="{00000000-0010-0000-2801-000001000000}" uniqueName="TitleYearStart">
      <xmlPr mapId="10" xpath="/XMLDocumentSPB0208/TitleHeading/TitleTh/TitleYearStart" xmlDataType="integer"/>
    </xmlCellPr>
  </singleXmlCell>
  <singleXmlCell id="352" xr6:uid="{00000000-000C-0000-FFFF-FFFF29010000}" r="M1" connectionId="0">
    <xmlCellPr id="1" xr6:uid="{00000000-0010-0000-2901-000001000000}" uniqueName="TitleYearEnd">
      <xmlPr mapId="10" xpath="/XMLDocumentSPB0208/TitleHeading/TitleTh/TitleYearEnd" xmlDataType="integer"/>
    </xmlCellPr>
  </singleXmlCell>
  <singleXmlCell id="353" xr6:uid="{00000000-000C-0000-FFFF-FFFF2A010000}" r="B2" connectionId="0">
    <xmlCellPr id="1" xr6:uid="{00000000-0010-0000-2A01-000001000000}" uniqueName="LabelName">
      <xmlPr mapId="10" xpath="/XMLDocumentSPB0208/TitleHeading/TitleEn/LabelName" xmlDataType="string"/>
    </xmlCellPr>
  </singleXmlCell>
  <singleXmlCell id="354" xr6:uid="{00000000-000C-0000-FFFF-FFFF2B010000}" r="C2" connectionId="0">
    <xmlCellPr id="1" xr6:uid="{00000000-0010-0000-2B01-000001000000}" uniqueName="TableNo">
      <xmlPr mapId="10" xpath="/XMLDocumentSPB0208/TitleHeading/TitleEn/TableNo" xmlDataType="double"/>
    </xmlCellPr>
  </singleXmlCell>
  <singleXmlCell id="355" xr6:uid="{00000000-000C-0000-FFFF-FFFF2C010000}" r="D2" connectionId="0">
    <xmlCellPr id="1" xr6:uid="{00000000-0010-0000-2C01-000001000000}" uniqueName="TableName">
      <xmlPr mapId="10" xpath="/XMLDocumentSPB0208/TitleHeading/TitleEn/TableName" xmlDataType="string"/>
    </xmlCellPr>
  </singleXmlCell>
  <singleXmlCell id="356" xr6:uid="{00000000-000C-0000-FFFF-FFFF2D010000}" r="K2" connectionId="0">
    <xmlCellPr id="1" xr6:uid="{00000000-0010-0000-2D01-000001000000}" uniqueName="TitleYearStart">
      <xmlPr mapId="10" xpath="/XMLDocumentSPB0208/TitleHeading/TitleEn/TitleYearStart" xmlDataType="integer"/>
    </xmlCellPr>
  </singleXmlCell>
  <singleXmlCell id="357" xr6:uid="{00000000-000C-0000-FFFF-FFFF2E010000}" r="M2" connectionId="0">
    <xmlCellPr id="1" xr6:uid="{00000000-0010-0000-2E01-000001000000}" uniqueName="TitleYearEnd">
      <xmlPr mapId="10" xpath="/XMLDocumentSPB0208/TitleHeading/TitleEn/TitleYearEnd" xmlDataType="integer"/>
    </xmlCellPr>
  </singleXmlCell>
  <singleXmlCell id="358" xr6:uid="{00000000-000C-0000-FFFF-FFFF2F010000}" r="A4" connectionId="0">
    <xmlCellPr id="1" xr6:uid="{00000000-0010-0000-2F01-000001000000}" uniqueName="YearTh">
      <xmlPr mapId="10" xpath="/XMLDocumentSPB0208/ColumnAll/CornerTh/YearTh" xmlDataType="string"/>
    </xmlCellPr>
  </singleXmlCell>
  <singleXmlCell id="359" xr6:uid="{00000000-000C-0000-FFFF-FFFF30010000}" r="C4" connectionId="0">
    <xmlCellPr id="1" xr6:uid="{00000000-0010-0000-3001-000001000000}" uniqueName="UnemployedGroup">
      <xmlPr mapId="10" xpath="/XMLDocumentSPB0208/ColumnAll/ColumnHeading/Unemployed/UnemployedGroup" xmlDataType="string"/>
    </xmlCellPr>
  </singleXmlCell>
  <singleXmlCell id="360" xr6:uid="{00000000-000C-0000-FFFF-FFFF31010000}" r="C6" connectionId="0">
    <xmlCellPr id="1" xr6:uid="{00000000-0010-0000-3101-000001000000}" uniqueName="BirthsSexTotal">
      <xmlPr mapId="10" xpath="/XMLDocumentSPB0208/ColumnAll/ColumnHeading/Unemployed/SexGroup/SexTotal/BirthsSexTotal" xmlDataType="string"/>
    </xmlCellPr>
  </singleXmlCell>
  <singleXmlCell id="361" xr6:uid="{00000000-000C-0000-FFFF-FFFF32010000}" r="D6" connectionId="0">
    <xmlCellPr id="1" xr6:uid="{00000000-0010-0000-3201-000001000000}" uniqueName="BirthsMale">
      <xmlPr mapId="10" xpath="/XMLDocumentSPB0208/ColumnAll/ColumnHeading/Unemployed/SexGroup/SexMale/BirthsMale" xmlDataType="string"/>
    </xmlCellPr>
  </singleXmlCell>
  <singleXmlCell id="362" xr6:uid="{00000000-000C-0000-FFFF-FFFF33010000}" r="E6" connectionId="0">
    <xmlCellPr id="1" xr6:uid="{00000000-0010-0000-3301-000001000000}" uniqueName="BirthsFemale">
      <xmlPr mapId="10" xpath="/XMLDocumentSPB0208/ColumnAll/ColumnHeading/Unemployed/SexGroup/SexFemale/BirthsFemale" xmlDataType="string"/>
    </xmlCellPr>
  </singleXmlCell>
  <singleXmlCell id="363" xr6:uid="{00000000-000C-0000-FFFF-FFFF34010000}" r="F4" connectionId="0">
    <xmlCellPr id="1" xr6:uid="{00000000-0010-0000-3401-000001000000}" uniqueName="UnemploymentRateGroup">
      <xmlPr mapId="10" xpath="/XMLDocumentSPB0208/ColumnAll/ColumnHeading/UnemploymentRate/UnemploymentRateGroup" xmlDataType="string"/>
    </xmlCellPr>
  </singleXmlCell>
  <singleXmlCell id="364" xr6:uid="{00000000-000C-0000-FFFF-FFFF35010000}" r="F6" connectionId="0">
    <xmlCellPr id="1" xr6:uid="{00000000-0010-0000-3501-000001000000}" uniqueName="BirthsSexTotal">
      <xmlPr mapId="10" xpath="/XMLDocumentSPB0208/ColumnAll/ColumnHeading/UnemploymentRate/SexGroup/SexTotal/BirthsSexTotal" xmlDataType="string"/>
    </xmlCellPr>
  </singleXmlCell>
  <singleXmlCell id="365" xr6:uid="{00000000-000C-0000-FFFF-FFFF36010000}" r="G6" connectionId="0">
    <xmlCellPr id="1" xr6:uid="{00000000-0010-0000-3601-000001000000}" uniqueName="BirthsMale">
      <xmlPr mapId="10" xpath="/XMLDocumentSPB0208/ColumnAll/ColumnHeading/UnemploymentRate/SexGroup/SexMale/BirthsMale" xmlDataType="string"/>
    </xmlCellPr>
  </singleXmlCell>
  <singleXmlCell id="366" xr6:uid="{00000000-000C-0000-FFFF-FFFF37010000}" r="H6" connectionId="0">
    <xmlCellPr id="1" xr6:uid="{00000000-0010-0000-3701-000001000000}" uniqueName="BirthsFemale">
      <xmlPr mapId="10" xpath="/XMLDocumentSPB0208/ColumnAll/ColumnHeading/UnemploymentRate/SexGroup/SexFemale/BirthsFemale" xmlDataType="string"/>
    </xmlCellPr>
  </singleXmlCell>
  <singleXmlCell id="367" xr6:uid="{00000000-000C-0000-FFFF-FFFF38010000}" r="I4" connectionId="0">
    <xmlCellPr id="1" xr6:uid="{00000000-0010-0000-3801-000001000000}" uniqueName="YearEn">
      <xmlPr mapId="10" xpath="/XMLDocumentSPB0208/ColumnAll/CornerEn/YearEn" xmlDataType="string"/>
    </xmlCellPr>
  </singleXmlCell>
  <singleXmlCell id="368" xr6:uid="{00000000-000C-0000-FFFF-FFFF39010000}" r="K4" connectionId="0">
    <xmlCellPr id="1" xr6:uid="{00000000-0010-0000-3901-000001000000}" uniqueName="TotalLabourForceInvisible">
      <xmlPr mapId="10" xpath="/XMLDocumentSPB0208/ColumnAll/TotalLabourForceInvisibleEn/TotalLabourForceInvisible" xmlDataType="string"/>
    </xmlCellPr>
  </singleXmlCell>
  <singleXmlCell id="369" xr6:uid="{00000000-000C-0000-FFFF-FFFF3A010000}" r="B29" connectionId="0">
    <xmlCellPr id="1" xr6:uid="{00000000-0010-0000-3A01-000001000000}" uniqueName="SourcesTh1">
      <xmlPr mapId="10" xpath="/XMLDocumentSPB0208/FooterAll/Sources/SourcesLabelTh/SourcesTh1" xmlDataType="string"/>
    </xmlCellPr>
  </singleXmlCell>
  <singleXmlCell id="373" xr6:uid="{00000000-000C-0000-FFFF-FFFF3B010000}" r="B30" connectionId="0">
    <xmlCellPr id="1" xr6:uid="{00000000-0010-0000-3B01-000001000000}" uniqueName="SourcesEn1">
      <xmlPr mapId="10" xpath="/XMLDocumentSPB0208/FooterAll/Sources/SourcesLabelEn/SourcesEn1" xmlDataType="string"/>
    </xmlCellPr>
  </singleXmlCell>
  <singleXmlCell id="377" xr6:uid="{00000000-000C-0000-FFFF-FFFF3C010000}" r="C27" connectionId="0">
    <xmlCellPr id="1" xr6:uid="{00000000-0010-0000-3C01-000001000000}" uniqueName="CommentsTh">
      <xmlPr mapId="10" xpath="/XMLDocumentSPB0208/FooterAll/Comments/CommentsLabelTh/CommentsTh" xmlDataType="string"/>
    </xmlCellPr>
  </singleXmlCell>
  <singleXmlCell id="378" xr6:uid="{00000000-000C-0000-FFFF-FFFF3D010000}" r="C28" connectionId="0">
    <xmlCellPr id="1" xr6:uid="{00000000-0010-0000-3D01-000001000000}" uniqueName="CommentsEn">
      <xmlPr mapId="10" xpath="/XMLDocumentSPB0208/FooterAll/Comments/CommentsLabelEn/CommentsEn" xmlDataType="string"/>
    </xmlCellPr>
  </singleXmlCell>
  <singleXmlCell id="136" xr6:uid="{00000000-000C-0000-FFFF-FFFF3E010000}" r="K27" connectionId="0">
    <xmlCellPr id="1" xr6:uid="{00000000-0010-0000-3E01-000001000000}" uniqueName="PagesNo">
      <xmlPr mapId="10" xpath="/XMLDocumentSPB0208/Pages/PagesNo" xmlDataType="integer"/>
    </xmlCellPr>
  </singleXmlCell>
  <singleXmlCell id="137" xr6:uid="{00000000-000C-0000-FFFF-FFFF3F010000}" r="K28" connectionId="0">
    <xmlCellPr id="1" xr6:uid="{00000000-0010-0000-3F01-000001000000}" uniqueName="PagesAll">
      <xmlPr mapId="10" xpath="/XMLDocumentSPB0208/Pages/PagesAll" xmlDataType="integer"/>
    </xmlCellPr>
  </singleXmlCell>
  <singleXmlCell id="191" xr6:uid="{00000000-000C-0000-FFFF-FFFF40010000}" r="K29" connectionId="0">
    <xmlCellPr id="1" xr6:uid="{00000000-0010-0000-4001-000001000000}" uniqueName="LinesNo">
      <xmlPr mapId="10" xpath="/XMLDocumentSPB0208/Pages/LinesNo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87" xr6:uid="{00000000-000C-0000-FFFF-FFFF42010000}" r="A1" connectionId="0">
    <xmlCellPr id="1" xr6:uid="{00000000-0010-0000-4201-000001000000}" uniqueName="Province">
      <xmlPr mapId="13" xpath="/XMLDocumentSPB0209/Province" xmlDataType="integer"/>
    </xmlCellPr>
  </singleXmlCell>
  <singleXmlCell id="388" xr6:uid="{00000000-000C-0000-FFFF-FFFF43010000}" r="A2" connectionId="0">
    <xmlCellPr id="1" xr6:uid="{00000000-0010-0000-4301-000001000000}" uniqueName="SheetExcel">
      <xmlPr mapId="13" xpath="/XMLDocumentSPB0209/SheetExcel" xmlDataType="string"/>
    </xmlCellPr>
  </singleXmlCell>
  <singleXmlCell id="389" xr6:uid="{00000000-000C-0000-FFFF-FFFF44010000}" r="A3" connectionId="0">
    <xmlCellPr id="1" xr6:uid="{00000000-0010-0000-4401-000001000000}" uniqueName="StatBranch">
      <xmlPr mapId="13" xpath="/XMLDocumentSPB0209/StatBranch" xmlDataType="integer"/>
    </xmlCellPr>
  </singleXmlCell>
  <singleXmlCell id="390" xr6:uid="{00000000-000C-0000-FFFF-FFFF45010000}" r="B1" connectionId="0">
    <xmlCellPr id="1" xr6:uid="{00000000-0010-0000-4501-000001000000}" uniqueName="LabelName">
      <xmlPr mapId="13" xpath="/XMLDocumentSPB0209/TitleHeading/TitleTh/LabelName" xmlDataType="string"/>
    </xmlCellPr>
  </singleXmlCell>
  <singleXmlCell id="391" xr6:uid="{00000000-000C-0000-FFFF-FFFF46010000}" r="C1" connectionId="0">
    <xmlCellPr id="1" xr6:uid="{00000000-0010-0000-4601-000001000000}" uniqueName="TableNo">
      <xmlPr mapId="13" xpath="/XMLDocumentSPB0209/TitleHeading/TitleTh/TableNo" xmlDataType="double"/>
    </xmlCellPr>
  </singleXmlCell>
  <singleXmlCell id="392" xr6:uid="{00000000-000C-0000-FFFF-FFFF47010000}" r="D1" connectionId="0">
    <xmlCellPr id="1" xr6:uid="{00000000-0010-0000-4701-000001000000}" uniqueName="TableName">
      <xmlPr mapId="13" xpath="/XMLDocumentSPB0209/TitleHeading/TitleTh/TableName" xmlDataType="string"/>
    </xmlCellPr>
  </singleXmlCell>
  <singleXmlCell id="394" xr6:uid="{00000000-000C-0000-FFFF-FFFF48010000}" r="H1" connectionId="0">
    <xmlCellPr id="1" xr6:uid="{00000000-0010-0000-4801-000001000000}" uniqueName="TitleYearStart">
      <xmlPr mapId="13" xpath="/XMLDocumentSPB0209/TitleHeading/TitleTh/TitleYearStart" xmlDataType="integer"/>
    </xmlCellPr>
  </singleXmlCell>
  <singleXmlCell id="395" xr6:uid="{00000000-000C-0000-FFFF-FFFF49010000}" r="J1" connectionId="0">
    <xmlCellPr id="1" xr6:uid="{00000000-0010-0000-4901-000001000000}" uniqueName="TitleYearEnd">
      <xmlPr mapId="13" xpath="/XMLDocumentSPB0209/TitleHeading/TitleTh/TitleYearEnd" xmlDataType="integer"/>
    </xmlCellPr>
  </singleXmlCell>
  <singleXmlCell id="396" xr6:uid="{00000000-000C-0000-FFFF-FFFF4A010000}" r="B2" connectionId="0">
    <xmlCellPr id="1" xr6:uid="{00000000-0010-0000-4A01-000001000000}" uniqueName="LabelName">
      <xmlPr mapId="13" xpath="/XMLDocumentSPB0209/TitleHeading/TitleEn/LabelName" xmlDataType="string"/>
    </xmlCellPr>
  </singleXmlCell>
  <singleXmlCell id="397" xr6:uid="{00000000-000C-0000-FFFF-FFFF4B010000}" r="C2" connectionId="0">
    <xmlCellPr id="1" xr6:uid="{00000000-0010-0000-4B01-000001000000}" uniqueName="TableNo">
      <xmlPr mapId="13" xpath="/XMLDocumentSPB0209/TitleHeading/TitleEn/TableNo" xmlDataType="double"/>
    </xmlCellPr>
  </singleXmlCell>
  <singleXmlCell id="398" xr6:uid="{00000000-000C-0000-FFFF-FFFF4C010000}" r="D2" connectionId="0">
    <xmlCellPr id="1" xr6:uid="{00000000-0010-0000-4C01-000001000000}" uniqueName="TableName">
      <xmlPr mapId="13" xpath="/XMLDocumentSPB0209/TitleHeading/TitleEn/TableName" xmlDataType="string"/>
    </xmlCellPr>
  </singleXmlCell>
  <singleXmlCell id="400" xr6:uid="{00000000-000C-0000-FFFF-FFFF4D010000}" r="H2" connectionId="0">
    <xmlCellPr id="1" xr6:uid="{00000000-0010-0000-4D01-000001000000}" uniqueName="TitleYearStart">
      <xmlPr mapId="13" xpath="/XMLDocumentSPB0209/TitleHeading/TitleEn/TitleYearStart" xmlDataType="integer"/>
    </xmlCellPr>
  </singleXmlCell>
  <singleXmlCell id="402" xr6:uid="{00000000-000C-0000-FFFF-FFFF4E010000}" r="J2" connectionId="0">
    <xmlCellPr id="1" xr6:uid="{00000000-0010-0000-4E01-000001000000}" uniqueName="TitleYearEnd">
      <xmlPr mapId="13" xpath="/XMLDocumentSPB0209/TitleHeading/TitleEn/TitleYearEnd" xmlDataType="integer"/>
    </xmlCellPr>
  </singleXmlCell>
  <singleXmlCell id="403" xr6:uid="{00000000-000C-0000-FFFF-FFFF4F010000}" r="R3" connectionId="0">
    <xmlCellPr id="1" xr6:uid="{00000000-0010-0000-4F01-000001000000}" uniqueName="Measures">
      <xmlPr mapId="13" xpath="/XMLDocumentSPB0209/TitleHeading/Measures" xmlDataType="string"/>
    </xmlCellPr>
  </singleXmlCell>
  <singleXmlCell id="404" xr6:uid="{00000000-000C-0000-FFFF-FFFF50010000}" r="F4" connectionId="0">
    <xmlCellPr id="1" xr6:uid="{00000000-0010-0000-5001-000001000000}" uniqueName="ProvinceTh">
      <xmlPr mapId="13" xpath="/XMLDocumentSPB0209/ColumnAll/CornerTh/ProvinceTh" xmlDataType="string"/>
    </xmlCellPr>
  </singleXmlCell>
  <singleXmlCell id="432" xr6:uid="{00000000-000C-0000-FFFF-FFFF51010000}" r="G4" connectionId="0">
    <xmlCellPr id="1" xr6:uid="{00000000-0010-0000-5101-000001000000}" uniqueName="WageGroup">
      <xmlPr mapId="13" xpath="/XMLDocumentSPB0209/ColumnAll/ColumnHeading/Wage/WageGroup" xmlDataType="string"/>
    </xmlCellPr>
  </singleXmlCell>
  <singleXmlCell id="433" xr6:uid="{00000000-000C-0000-FFFF-FFFF52010000}" r="G5" connectionId="0">
    <xmlCellPr id="1" xr6:uid="{00000000-0010-0000-5201-000001000000}" uniqueName="WageY1Group">
      <xmlPr mapId="13" xpath="/XMLDocumentSPB0209/ColumnAll/ColumnHeading/Wage/YearGroup/Y1/WageY1Group" xmlDataType="string"/>
    </xmlCellPr>
  </singleXmlCell>
  <singleXmlCell id="434" xr6:uid="{00000000-000C-0000-FFFF-FFFF53010000}" r="G7" connectionId="0">
    <xmlCellPr id="1" xr6:uid="{00000000-0010-0000-5301-000001000000}" uniqueName="M01">
      <xmlPr mapId="13" xpath="/XMLDocumentSPB0209/ColumnAll/ColumnHeading/Wage/YearGroup/Y1/MonthGroup/M01" xmlDataType="string"/>
    </xmlCellPr>
  </singleXmlCell>
  <singleXmlCell id="435" xr6:uid="{00000000-000C-0000-FFFF-FFFF54010000}" r="H7" connectionId="0">
    <xmlCellPr id="1" xr6:uid="{00000000-0010-0000-5401-000001000000}" uniqueName="M06">
      <xmlPr mapId="13" xpath="/XMLDocumentSPB0209/ColumnAll/ColumnHeading/Wage/YearGroup/Y1/MonthGroup/M06" xmlDataType="string"/>
    </xmlCellPr>
  </singleXmlCell>
  <singleXmlCell id="436" xr6:uid="{00000000-000C-0000-FFFF-FFFF55010000}" r="I5" connectionId="0">
    <xmlCellPr id="1" xr6:uid="{00000000-0010-0000-5501-000001000000}" uniqueName="WageY2Group">
      <xmlPr mapId="13" xpath="/XMLDocumentSPB0209/ColumnAll/ColumnHeading/Wage/YearGroup/Y2/WageY2Group" xmlDataType="string"/>
    </xmlCellPr>
  </singleXmlCell>
  <singleXmlCell id="437" xr6:uid="{00000000-000C-0000-FFFF-FFFF56010000}" r="I7" connectionId="0">
    <xmlCellPr id="1" xr6:uid="{00000000-0010-0000-5601-000001000000}" uniqueName="M01">
      <xmlPr mapId="13" xpath="/XMLDocumentSPB0209/ColumnAll/ColumnHeading/Wage/YearGroup/Y2/MonthGroup/M01" xmlDataType="string"/>
    </xmlCellPr>
  </singleXmlCell>
  <singleXmlCell id="438" xr6:uid="{00000000-000C-0000-FFFF-FFFF57010000}" r="J5" connectionId="0">
    <xmlCellPr id="1" xr6:uid="{00000000-0010-0000-5701-000001000000}" uniqueName="WageY3Group">
      <xmlPr mapId="13" xpath="/XMLDocumentSPB0209/ColumnAll/ColumnHeading/Wage/YearGroup/Y3/WageY3Group" xmlDataType="string"/>
    </xmlCellPr>
  </singleXmlCell>
  <singleXmlCell id="439" xr6:uid="{00000000-000C-0000-FFFF-FFFF58010000}" r="J7" connectionId="0">
    <xmlCellPr id="1" xr6:uid="{00000000-0010-0000-5801-000001000000}" uniqueName="M01">
      <xmlPr mapId="13" xpath="/XMLDocumentSPB0209/ColumnAll/ColumnHeading/Wage/YearGroup/Y3/MonthGroup/M01" xmlDataType="string"/>
    </xmlCellPr>
  </singleXmlCell>
  <singleXmlCell id="440" xr6:uid="{00000000-000C-0000-FFFF-FFFF59010000}" r="K5" connectionId="0">
    <xmlCellPr id="1" xr6:uid="{00000000-0010-0000-5901-000001000000}" uniqueName="WageY4Group">
      <xmlPr mapId="13" xpath="/XMLDocumentSPB0209/ColumnAll/ColumnHeading/Wage/YearGroup/Y4/WageY4Group" xmlDataType="string"/>
    </xmlCellPr>
  </singleXmlCell>
  <singleXmlCell id="441" xr6:uid="{00000000-000C-0000-FFFF-FFFF5A010000}" r="K7" connectionId="0">
    <xmlCellPr id="1" xr6:uid="{00000000-0010-0000-5A01-000001000000}" uniqueName="M04">
      <xmlPr mapId="13" xpath="/XMLDocumentSPB0209/ColumnAll/ColumnHeading/Wage/YearGroup/Y4/MonthGroup/M04" xmlDataType="string"/>
    </xmlCellPr>
  </singleXmlCell>
  <singleXmlCell id="442" xr6:uid="{00000000-000C-0000-FFFF-FFFF5B010000}" r="L5" connectionId="0">
    <xmlCellPr id="1" xr6:uid="{00000000-0010-0000-5B01-000001000000}" uniqueName="WageY5Group">
      <xmlPr mapId="13" xpath="/XMLDocumentSPB0209/ColumnAll/ColumnHeading/Wage/YearGroup/Y5/WageY5Group" xmlDataType="string"/>
    </xmlCellPr>
  </singleXmlCell>
  <singleXmlCell id="443" xr6:uid="{00000000-000C-0000-FFFF-FFFF5C010000}" r="L7" connectionId="0">
    <xmlCellPr id="1" xr6:uid="{00000000-0010-0000-5C01-000001000000}" uniqueName="M01">
      <xmlPr mapId="13" xpath="/XMLDocumentSPB0209/ColumnAll/ColumnHeading/Wage/YearGroup/Y5/MonthGroup/M01" xmlDataType="string"/>
    </xmlCellPr>
  </singleXmlCell>
  <singleXmlCell id="444" xr6:uid="{00000000-000C-0000-FFFF-FFFF5D010000}" r="M5" connectionId="0">
    <xmlCellPr id="1" xr6:uid="{00000000-0010-0000-5D01-000001000000}" uniqueName="WageY6Group">
      <xmlPr mapId="13" xpath="/XMLDocumentSPB0209/ColumnAll/ColumnHeading/Wage/YearGroup/Y6/WageY6Group" xmlDataType="string"/>
    </xmlCellPr>
  </singleXmlCell>
  <singleXmlCell id="445" xr6:uid="{00000000-000C-0000-FFFF-FFFF5E010000}" r="M7" connectionId="0">
    <xmlCellPr id="1" xr6:uid="{00000000-0010-0000-5E01-000001000000}" uniqueName="M01">
      <xmlPr mapId="13" xpath="/XMLDocumentSPB0209/ColumnAll/ColumnHeading/Wage/YearGroup/Y6/MonthGroup/M01" xmlDataType="string"/>
    </xmlCellPr>
  </singleXmlCell>
  <singleXmlCell id="446" xr6:uid="{00000000-000C-0000-FFFF-FFFF5F010000}" r="N4" connectionId="0">
    <xmlCellPr id="1" xr6:uid="{00000000-0010-0000-5F01-000001000000}" uniqueName="PercentChangeGroup">
      <xmlPr mapId="13" xpath="/XMLDocumentSPB0209/ColumnAll/ColumnHeading/PercentChange/PercentChangeGroup" xmlDataType="string"/>
    </xmlCellPr>
  </singleXmlCell>
  <singleXmlCell id="447" xr6:uid="{00000000-000C-0000-FFFF-FFFF60010000}" r="N5" connectionId="0">
    <xmlCellPr id="1" xr6:uid="{00000000-0010-0000-6001-000001000000}" uniqueName="PercentChangeY1Group">
      <xmlPr mapId="13" xpath="/XMLDocumentSPB0209/ColumnAll/ColumnHeading/PercentChange/YearGroup/Y1/PercentChangeY1Group" xmlDataType="string"/>
    </xmlCellPr>
  </singleXmlCell>
  <singleXmlCell id="448" xr6:uid="{00000000-000C-0000-FFFF-FFFF61010000}" r="N7" connectionId="0">
    <xmlCellPr id="1" xr6:uid="{00000000-0010-0000-6101-000001000000}" uniqueName="M01">
      <xmlPr mapId="13" xpath="/XMLDocumentSPB0209/ColumnAll/ColumnHeading/PercentChange/YearGroup/Y1/MonthGroup/M01" xmlDataType="string"/>
    </xmlCellPr>
  </singleXmlCell>
  <singleXmlCell id="449" xr6:uid="{00000000-000C-0000-FFFF-FFFF62010000}" r="O5" connectionId="0">
    <xmlCellPr id="1" xr6:uid="{00000000-0010-0000-6201-000001000000}" uniqueName="WageY2Group">
      <xmlPr mapId="13" xpath="/XMLDocumentSPB0209/ColumnAll/ColumnHeading/PercentChange/YearGroup/Y2/WageY2Group" xmlDataType="string"/>
    </xmlCellPr>
  </singleXmlCell>
  <singleXmlCell id="450" xr6:uid="{00000000-000C-0000-FFFF-FFFF63010000}" r="O7" connectionId="0">
    <xmlCellPr id="1" xr6:uid="{00000000-0010-0000-6301-000001000000}" uniqueName="M01">
      <xmlPr mapId="13" xpath="/XMLDocumentSPB0209/ColumnAll/ColumnHeading/PercentChange/YearGroup/Y2/MonthGroup/M01" xmlDataType="string"/>
    </xmlCellPr>
  </singleXmlCell>
  <singleXmlCell id="451" xr6:uid="{00000000-000C-0000-FFFF-FFFF64010000}" r="P5" connectionId="0">
    <xmlCellPr id="1" xr6:uid="{00000000-0010-0000-6401-000001000000}" uniqueName="PercentChangeY3Group">
      <xmlPr mapId="13" xpath="/XMLDocumentSPB0209/ColumnAll/ColumnHeading/PercentChange/YearGroup/Y3/PercentChangeY3Group" xmlDataType="string"/>
    </xmlCellPr>
  </singleXmlCell>
  <singleXmlCell id="452" xr6:uid="{00000000-000C-0000-FFFF-FFFF65010000}" r="P7" connectionId="0">
    <xmlCellPr id="1" xr6:uid="{00000000-0010-0000-6501-000001000000}" uniqueName="M04">
      <xmlPr mapId="13" xpath="/XMLDocumentSPB0209/ColumnAll/ColumnHeading/PercentChange/YearGroup/Y3/MonthGroup/M04" xmlDataType="string"/>
    </xmlCellPr>
  </singleXmlCell>
  <singleXmlCell id="453" xr6:uid="{00000000-000C-0000-FFFF-FFFF66010000}" r="Q5" connectionId="0">
    <xmlCellPr id="1" xr6:uid="{00000000-0010-0000-6601-000001000000}" uniqueName="PercentChangeY4Group">
      <xmlPr mapId="13" xpath="/XMLDocumentSPB0209/ColumnAll/ColumnHeading/PercentChange/YearGroup/Y4/PercentChangeY4Group" xmlDataType="string"/>
    </xmlCellPr>
  </singleXmlCell>
  <singleXmlCell id="454" xr6:uid="{00000000-000C-0000-FFFF-FFFF67010000}" r="Q7" connectionId="0">
    <xmlCellPr id="1" xr6:uid="{00000000-0010-0000-6701-000001000000}" uniqueName="M01">
      <xmlPr mapId="13" xpath="/XMLDocumentSPB0209/ColumnAll/ColumnHeading/PercentChange/YearGroup/Y4/MonthGroup/M01" xmlDataType="string"/>
    </xmlCellPr>
  </singleXmlCell>
  <singleXmlCell id="455" xr6:uid="{00000000-000C-0000-FFFF-FFFF68010000}" r="R5" connectionId="0">
    <xmlCellPr id="1" xr6:uid="{00000000-0010-0000-6801-000001000000}" uniqueName="PercentChangeY5Group">
      <xmlPr mapId="13" xpath="/XMLDocumentSPB0209/ColumnAll/ColumnHeading/PercentChange/YearGroup/Y5/PercentChangeY5Group" xmlDataType="string"/>
    </xmlCellPr>
  </singleXmlCell>
  <singleXmlCell id="456" xr6:uid="{00000000-000C-0000-FFFF-FFFF69010000}" r="R7" connectionId="0">
    <xmlCellPr id="1" xr6:uid="{00000000-0010-0000-6901-000001000000}" uniqueName="M01">
      <xmlPr mapId="13" xpath="/XMLDocumentSPB0209/ColumnAll/ColumnHeading/PercentChange/YearGroup/Y5/MonthGroup/M01" xmlDataType="string"/>
    </xmlCellPr>
  </singleXmlCell>
  <singleXmlCell id="457" xr6:uid="{00000000-000C-0000-FFFF-FFFF6A010000}" r="S4" connectionId="0">
    <xmlCellPr id="1" xr6:uid="{00000000-0010-0000-6A01-000001000000}" uniqueName="ProvinceEn">
      <xmlPr mapId="13" xpath="/XMLDocumentSPB0209/ColumnAll/CornerEn/ProvinceEn" xmlDataType="string"/>
    </xmlCellPr>
  </singleXmlCell>
  <singleXmlCell id="458" xr6:uid="{00000000-000C-0000-FFFF-FFFF6B010000}" r="B32" connectionId="0">
    <xmlCellPr id="1" xr6:uid="{00000000-0010-0000-6B01-000001000000}" uniqueName="SourcesTh">
      <xmlPr mapId="13" xpath="/XMLDocumentSPB0209/FooterAll/Sources/SourcesLabelTh/SourcesTh" xmlDataType="string"/>
    </xmlCellPr>
  </singleXmlCell>
  <singleXmlCell id="460" xr6:uid="{00000000-000C-0000-FFFF-FFFF6C010000}" r="B33" connectionId="0">
    <xmlCellPr id="1" xr6:uid="{00000000-0010-0000-6C01-000001000000}" uniqueName="SourcesEn">
      <xmlPr mapId="13" xpath="/XMLDocumentSPB0209/FooterAll/Sources/SourcesLabelEn/SourcesEn" xmlDataType="string"/>
    </xmlCellPr>
  </singleXmlCell>
  <singleXmlCell id="192" xr6:uid="{00000000-000C-0000-FFFF-FFFF6D010000}" r="T32" connectionId="0">
    <xmlCellPr id="1" xr6:uid="{00000000-0010-0000-6D01-000001000000}" uniqueName="PagesNo">
      <xmlPr mapId="13" xpath="/XMLDocumentSPB0209/Pages/PagesNo" xmlDataType="integer"/>
    </xmlCellPr>
  </singleXmlCell>
  <singleXmlCell id="193" xr6:uid="{00000000-000C-0000-FFFF-FFFF6E010000}" r="T33" connectionId="0">
    <xmlCellPr id="1" xr6:uid="{00000000-0010-0000-6E01-000001000000}" uniqueName="PagesAll">
      <xmlPr mapId="13" xpath="/XMLDocumentSPB0209/Pages/PagesAll" xmlDataType="integer"/>
    </xmlCellPr>
  </singleXmlCell>
  <singleXmlCell id="194" xr6:uid="{00000000-000C-0000-FFFF-FFFF6F010000}" r="T34" connectionId="0">
    <xmlCellPr id="1" xr6:uid="{00000000-0010-0000-6F01-000001000000}" uniqueName="LinesNo">
      <xmlPr mapId="13" xpath="/XMLDocumentSPB0209/Pages/LinesNo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opLeftCell="G1" zoomScaleNormal="100" workbookViewId="0">
      <selection activeCell="N9" sqref="N9"/>
    </sheetView>
  </sheetViews>
  <sheetFormatPr defaultColWidth="9.125" defaultRowHeight="18" x14ac:dyDescent="0.6"/>
  <cols>
    <col min="1" max="1" width="9.25" style="47" customWidth="1"/>
    <col min="2" max="2" width="22.125" style="47" customWidth="1"/>
    <col min="3" max="3" width="7.75" style="47" customWidth="1"/>
    <col min="4" max="4" width="19.125" style="47" customWidth="1"/>
    <col min="5" max="5" width="20.875" style="47" customWidth="1"/>
    <col min="6" max="6" width="41" style="47" customWidth="1"/>
    <col min="7" max="7" width="13.75" style="47" customWidth="1"/>
    <col min="8" max="8" width="14.625" style="47" customWidth="1"/>
    <col min="9" max="9" width="14.75" style="47" customWidth="1"/>
    <col min="10" max="10" width="13.75" style="47" customWidth="1"/>
    <col min="11" max="11" width="14.125" style="47" customWidth="1"/>
    <col min="12" max="13" width="14.25" style="47" customWidth="1"/>
    <col min="14" max="14" width="13.625" style="47" customWidth="1"/>
    <col min="15" max="15" width="13.75" style="47" customWidth="1"/>
    <col min="16" max="16" width="13.375" style="47" customWidth="1"/>
    <col min="17" max="17" width="13.625" style="47" customWidth="1"/>
    <col min="18" max="18" width="15.125" style="47" customWidth="1"/>
    <col min="19" max="19" width="44" style="47" customWidth="1"/>
    <col min="20" max="16384" width="9.125" style="47"/>
  </cols>
  <sheetData>
    <row r="1" spans="1:19" x14ac:dyDescent="0.35">
      <c r="A1" s="1" t="s">
        <v>202</v>
      </c>
      <c r="B1" s="88" t="s">
        <v>0</v>
      </c>
      <c r="C1" s="89">
        <v>2.1</v>
      </c>
      <c r="D1" s="88" t="s">
        <v>150</v>
      </c>
      <c r="E1" s="90"/>
      <c r="F1" s="90"/>
      <c r="G1" s="1">
        <v>2559</v>
      </c>
      <c r="J1" s="1"/>
      <c r="K1" s="1"/>
      <c r="L1" s="1"/>
      <c r="M1" s="1"/>
      <c r="O1" s="1"/>
    </row>
    <row r="2" spans="1:19" x14ac:dyDescent="0.35">
      <c r="A2" s="87" t="s">
        <v>221</v>
      </c>
      <c r="B2" s="88" t="s">
        <v>114</v>
      </c>
      <c r="C2" s="89">
        <v>2.1</v>
      </c>
      <c r="D2" s="88" t="s">
        <v>151</v>
      </c>
      <c r="E2" s="90"/>
      <c r="F2" s="90"/>
      <c r="G2" s="1">
        <v>2016</v>
      </c>
      <c r="J2" s="1"/>
      <c r="K2" s="1"/>
      <c r="L2" s="1"/>
      <c r="M2" s="1"/>
      <c r="O2" s="1"/>
    </row>
    <row r="3" spans="1:19" x14ac:dyDescent="0.35">
      <c r="A3" s="88" t="s">
        <v>217</v>
      </c>
      <c r="B3" s="4"/>
      <c r="C3" s="4"/>
      <c r="D3" s="4"/>
      <c r="E3" s="4"/>
      <c r="F3" s="92"/>
      <c r="G3" s="92"/>
      <c r="H3" s="92"/>
      <c r="I3" s="92"/>
      <c r="J3" s="92"/>
      <c r="K3" s="92"/>
      <c r="L3" s="92"/>
      <c r="M3" s="92"/>
      <c r="N3" s="92"/>
      <c r="O3" s="93"/>
      <c r="P3" s="93"/>
      <c r="Q3" s="93"/>
      <c r="R3" s="93"/>
      <c r="S3" s="94" t="s">
        <v>83</v>
      </c>
    </row>
    <row r="4" spans="1:19" x14ac:dyDescent="0.35">
      <c r="A4" s="4"/>
      <c r="B4" s="4"/>
      <c r="C4" s="4"/>
      <c r="D4" s="4"/>
      <c r="E4" s="72"/>
      <c r="F4" s="124" t="s">
        <v>2</v>
      </c>
      <c r="G4" s="113" t="s">
        <v>389</v>
      </c>
      <c r="H4" s="114"/>
      <c r="I4" s="113" t="s">
        <v>146</v>
      </c>
      <c r="J4" s="119"/>
      <c r="K4" s="113" t="s">
        <v>390</v>
      </c>
      <c r="L4" s="119"/>
      <c r="M4" s="113" t="s">
        <v>147</v>
      </c>
      <c r="N4" s="119"/>
      <c r="O4" s="113" t="s">
        <v>391</v>
      </c>
      <c r="P4" s="114"/>
      <c r="Q4" s="113" t="s">
        <v>392</v>
      </c>
      <c r="R4" s="119"/>
      <c r="S4" s="110" t="s">
        <v>53</v>
      </c>
    </row>
    <row r="5" spans="1:19" x14ac:dyDescent="0.35">
      <c r="A5" s="4"/>
      <c r="B5" s="4"/>
      <c r="C5" s="4"/>
      <c r="D5" s="4"/>
      <c r="E5" s="72"/>
      <c r="F5" s="125"/>
      <c r="G5" s="115"/>
      <c r="H5" s="116"/>
      <c r="I5" s="120"/>
      <c r="J5" s="121"/>
      <c r="K5" s="120"/>
      <c r="L5" s="121"/>
      <c r="M5" s="120"/>
      <c r="N5" s="121"/>
      <c r="O5" s="115"/>
      <c r="P5" s="116"/>
      <c r="Q5" s="120"/>
      <c r="R5" s="121"/>
      <c r="S5" s="111"/>
    </row>
    <row r="6" spans="1:19" x14ac:dyDescent="0.35">
      <c r="A6" s="4"/>
      <c r="B6" s="4"/>
      <c r="C6" s="4"/>
      <c r="D6" s="4"/>
      <c r="E6" s="72"/>
      <c r="F6" s="125"/>
      <c r="G6" s="117"/>
      <c r="H6" s="118"/>
      <c r="I6" s="122"/>
      <c r="J6" s="123"/>
      <c r="K6" s="122"/>
      <c r="L6" s="123"/>
      <c r="M6" s="122"/>
      <c r="N6" s="123"/>
      <c r="O6" s="117"/>
      <c r="P6" s="118"/>
      <c r="Q6" s="122"/>
      <c r="R6" s="123"/>
      <c r="S6" s="111"/>
    </row>
    <row r="7" spans="1:19" x14ac:dyDescent="0.35">
      <c r="A7" s="4"/>
      <c r="B7" s="4"/>
      <c r="C7" s="4"/>
      <c r="D7" s="4"/>
      <c r="E7" s="72"/>
      <c r="F7" s="125"/>
      <c r="G7" s="108" t="s">
        <v>148</v>
      </c>
      <c r="H7" s="108" t="s">
        <v>149</v>
      </c>
      <c r="I7" s="108" t="s">
        <v>148</v>
      </c>
      <c r="J7" s="108" t="s">
        <v>149</v>
      </c>
      <c r="K7" s="108" t="s">
        <v>148</v>
      </c>
      <c r="L7" s="108" t="s">
        <v>149</v>
      </c>
      <c r="M7" s="108" t="s">
        <v>148</v>
      </c>
      <c r="N7" s="108" t="s">
        <v>149</v>
      </c>
      <c r="O7" s="108" t="s">
        <v>148</v>
      </c>
      <c r="P7" s="108" t="s">
        <v>149</v>
      </c>
      <c r="Q7" s="108" t="s">
        <v>148</v>
      </c>
      <c r="R7" s="108" t="s">
        <v>149</v>
      </c>
      <c r="S7" s="111"/>
    </row>
    <row r="8" spans="1:19" x14ac:dyDescent="0.35">
      <c r="A8" s="4"/>
      <c r="B8" s="4"/>
      <c r="C8" s="4"/>
      <c r="D8" s="4"/>
      <c r="E8" s="72"/>
      <c r="F8" s="126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12"/>
    </row>
    <row r="9" spans="1:19" x14ac:dyDescent="0.6">
      <c r="A9" s="91" t="s">
        <v>230</v>
      </c>
      <c r="B9" s="91" t="s">
        <v>335</v>
      </c>
      <c r="C9" s="91" t="s">
        <v>229</v>
      </c>
      <c r="D9" s="91" t="s">
        <v>336</v>
      </c>
      <c r="E9" s="91" t="s">
        <v>225</v>
      </c>
      <c r="F9" s="91" t="s">
        <v>422</v>
      </c>
      <c r="G9" s="91" t="s">
        <v>399</v>
      </c>
      <c r="H9" s="91" t="s">
        <v>400</v>
      </c>
      <c r="I9" s="91" t="s">
        <v>401</v>
      </c>
      <c r="J9" s="91" t="s">
        <v>402</v>
      </c>
      <c r="K9" s="91" t="s">
        <v>403</v>
      </c>
      <c r="L9" s="91" t="s">
        <v>404</v>
      </c>
      <c r="M9" s="91" t="s">
        <v>405</v>
      </c>
      <c r="N9" s="91" t="s">
        <v>406</v>
      </c>
      <c r="O9" s="91" t="s">
        <v>432</v>
      </c>
      <c r="P9" s="91" t="s">
        <v>407</v>
      </c>
      <c r="Q9" s="91" t="s">
        <v>420</v>
      </c>
      <c r="R9" s="91" t="s">
        <v>421</v>
      </c>
      <c r="S9" s="91" t="s">
        <v>423</v>
      </c>
    </row>
    <row r="10" spans="1:19" x14ac:dyDescent="0.6">
      <c r="A10" s="73" t="s">
        <v>226</v>
      </c>
      <c r="B10" s="74" t="s">
        <v>216</v>
      </c>
      <c r="C10" s="75" t="s">
        <v>306</v>
      </c>
      <c r="D10" s="74" t="s">
        <v>202</v>
      </c>
      <c r="E10" s="76" t="s">
        <v>1</v>
      </c>
      <c r="F10" s="77" t="s">
        <v>68</v>
      </c>
      <c r="G10" s="78">
        <v>26873.404999999999</v>
      </c>
      <c r="H10" s="78">
        <v>28736.735000000001</v>
      </c>
      <c r="I10" s="78">
        <v>3618.35</v>
      </c>
      <c r="J10" s="78">
        <v>3911.6825000000003</v>
      </c>
      <c r="K10" s="78">
        <v>7973.4249999999993</v>
      </c>
      <c r="L10" s="78">
        <v>8450.9349999999995</v>
      </c>
      <c r="M10" s="78">
        <v>4575.7450000000008</v>
      </c>
      <c r="N10" s="78">
        <v>4912.0049999999992</v>
      </c>
      <c r="O10" s="78">
        <v>7165.0150000000003</v>
      </c>
      <c r="P10" s="78">
        <v>7740.0625</v>
      </c>
      <c r="Q10" s="78">
        <v>3540.8675000000003</v>
      </c>
      <c r="R10" s="78">
        <v>3722.0474999999997</v>
      </c>
      <c r="S10" s="79" t="s">
        <v>1</v>
      </c>
    </row>
    <row r="11" spans="1:19" x14ac:dyDescent="0.6">
      <c r="A11" s="73" t="s">
        <v>226</v>
      </c>
      <c r="B11" s="74" t="s">
        <v>216</v>
      </c>
      <c r="C11" s="75" t="s">
        <v>306</v>
      </c>
      <c r="D11" s="74" t="s">
        <v>202</v>
      </c>
      <c r="E11" s="80" t="s">
        <v>320</v>
      </c>
      <c r="F11" s="81" t="s">
        <v>3</v>
      </c>
      <c r="G11" s="78">
        <v>20849.080000000002</v>
      </c>
      <c r="H11" s="78">
        <v>17417.509999999998</v>
      </c>
      <c r="I11" s="78">
        <v>2795.84</v>
      </c>
      <c r="J11" s="78">
        <v>2480.335</v>
      </c>
      <c r="K11" s="78">
        <v>6345.3875000000007</v>
      </c>
      <c r="L11" s="78">
        <v>5395.0225</v>
      </c>
      <c r="M11" s="78">
        <v>3479.1975000000002</v>
      </c>
      <c r="N11" s="78">
        <v>2927.34</v>
      </c>
      <c r="O11" s="78">
        <v>5359.6949999999997</v>
      </c>
      <c r="P11" s="78">
        <v>4331.9250000000002</v>
      </c>
      <c r="Q11" s="78">
        <v>2868.96</v>
      </c>
      <c r="R11" s="78">
        <v>2282.8924999999999</v>
      </c>
      <c r="S11" s="82" t="s">
        <v>275</v>
      </c>
    </row>
    <row r="12" spans="1:19" x14ac:dyDescent="0.6">
      <c r="A12" s="73" t="s">
        <v>226</v>
      </c>
      <c r="B12" s="74" t="s">
        <v>216</v>
      </c>
      <c r="C12" s="75" t="s">
        <v>306</v>
      </c>
      <c r="D12" s="74" t="s">
        <v>202</v>
      </c>
      <c r="E12" s="80" t="s">
        <v>321</v>
      </c>
      <c r="F12" s="83" t="s">
        <v>276</v>
      </c>
      <c r="G12" s="84">
        <v>20731.009999999998</v>
      </c>
      <c r="H12" s="84">
        <v>17339.105</v>
      </c>
      <c r="I12" s="84">
        <v>2790.42</v>
      </c>
      <c r="J12" s="84">
        <v>2477.79</v>
      </c>
      <c r="K12" s="84">
        <v>6319.0275000000001</v>
      </c>
      <c r="L12" s="84">
        <v>5381.2775000000001</v>
      </c>
      <c r="M12" s="84">
        <v>3457.97</v>
      </c>
      <c r="N12" s="84">
        <v>2913.8125</v>
      </c>
      <c r="O12" s="84">
        <v>5297.16</v>
      </c>
      <c r="P12" s="84">
        <v>4284.9274999999998</v>
      </c>
      <c r="Q12" s="84">
        <v>2866.4324999999999</v>
      </c>
      <c r="R12" s="84">
        <v>2281.2975000000001</v>
      </c>
      <c r="S12" s="85" t="s">
        <v>277</v>
      </c>
    </row>
    <row r="13" spans="1:19" x14ac:dyDescent="0.6">
      <c r="A13" s="73" t="s">
        <v>226</v>
      </c>
      <c r="B13" s="74" t="s">
        <v>216</v>
      </c>
      <c r="C13" s="75" t="s">
        <v>306</v>
      </c>
      <c r="D13" s="74" t="s">
        <v>202</v>
      </c>
      <c r="E13" s="80" t="s">
        <v>322</v>
      </c>
      <c r="F13" s="83" t="s">
        <v>278</v>
      </c>
      <c r="G13" s="84">
        <v>20522.207499999997</v>
      </c>
      <c r="H13" s="84">
        <v>17170.445</v>
      </c>
      <c r="I13" s="84">
        <v>2760.3325</v>
      </c>
      <c r="J13" s="84">
        <v>2461.12</v>
      </c>
      <c r="K13" s="84">
        <v>6253.0324999999993</v>
      </c>
      <c r="L13" s="84">
        <v>5333.165</v>
      </c>
      <c r="M13" s="84">
        <v>3426.15</v>
      </c>
      <c r="N13" s="84">
        <v>2884.7775000000001</v>
      </c>
      <c r="O13" s="84">
        <v>5253.6925000000001</v>
      </c>
      <c r="P13" s="84">
        <v>4242.8150000000005</v>
      </c>
      <c r="Q13" s="84">
        <v>2828.9949999999999</v>
      </c>
      <c r="R13" s="84">
        <v>2248.5675000000001</v>
      </c>
      <c r="S13" s="85" t="s">
        <v>279</v>
      </c>
    </row>
    <row r="14" spans="1:19" x14ac:dyDescent="0.6">
      <c r="A14" s="73" t="s">
        <v>226</v>
      </c>
      <c r="B14" s="74" t="s">
        <v>216</v>
      </c>
      <c r="C14" s="75" t="s">
        <v>306</v>
      </c>
      <c r="D14" s="74" t="s">
        <v>202</v>
      </c>
      <c r="E14" s="80" t="s">
        <v>323</v>
      </c>
      <c r="F14" s="85" t="s">
        <v>280</v>
      </c>
      <c r="G14" s="84">
        <v>20252.8</v>
      </c>
      <c r="H14" s="84">
        <v>16992.505000000001</v>
      </c>
      <c r="I14" s="84">
        <v>2755.9925000000003</v>
      </c>
      <c r="J14" s="84">
        <v>2458.96</v>
      </c>
      <c r="K14" s="84">
        <v>6209.4325000000008</v>
      </c>
      <c r="L14" s="84">
        <v>5305.1324999999997</v>
      </c>
      <c r="M14" s="84">
        <v>3368.9475000000002</v>
      </c>
      <c r="N14" s="84">
        <v>2859.3174999999997</v>
      </c>
      <c r="O14" s="84">
        <v>5161.67</v>
      </c>
      <c r="P14" s="84">
        <v>4173.3249999999998</v>
      </c>
      <c r="Q14" s="84">
        <v>2756.76</v>
      </c>
      <c r="R14" s="84">
        <v>2195.7725</v>
      </c>
      <c r="S14" s="85" t="s">
        <v>281</v>
      </c>
    </row>
    <row r="15" spans="1:19" x14ac:dyDescent="0.6">
      <c r="A15" s="73" t="s">
        <v>226</v>
      </c>
      <c r="B15" s="74" t="s">
        <v>216</v>
      </c>
      <c r="C15" s="75" t="s">
        <v>306</v>
      </c>
      <c r="D15" s="74" t="s">
        <v>202</v>
      </c>
      <c r="E15" s="80" t="s">
        <v>324</v>
      </c>
      <c r="F15" s="85" t="s">
        <v>282</v>
      </c>
      <c r="G15" s="84">
        <v>269.40750000000003</v>
      </c>
      <c r="H15" s="84">
        <v>177.94</v>
      </c>
      <c r="I15" s="84">
        <v>4.3425000000000002</v>
      </c>
      <c r="J15" s="84">
        <v>2.16</v>
      </c>
      <c r="K15" s="84">
        <v>43.604999999999997</v>
      </c>
      <c r="L15" s="84">
        <v>28.032499999999999</v>
      </c>
      <c r="M15" s="84">
        <v>57.202500000000001</v>
      </c>
      <c r="N15" s="84">
        <v>25.46</v>
      </c>
      <c r="O15" s="84">
        <v>92.025000000000006</v>
      </c>
      <c r="P15" s="84">
        <v>69.492500000000007</v>
      </c>
      <c r="Q15" s="84">
        <v>72.237499999999997</v>
      </c>
      <c r="R15" s="84">
        <v>52.797499999999999</v>
      </c>
      <c r="S15" s="85" t="s">
        <v>283</v>
      </c>
    </row>
    <row r="16" spans="1:19" x14ac:dyDescent="0.6">
      <c r="A16" s="73" t="s">
        <v>226</v>
      </c>
      <c r="B16" s="74" t="s">
        <v>216</v>
      </c>
      <c r="C16" s="75" t="s">
        <v>306</v>
      </c>
      <c r="D16" s="74" t="s">
        <v>202</v>
      </c>
      <c r="E16" s="80" t="s">
        <v>325</v>
      </c>
      <c r="F16" s="83" t="s">
        <v>284</v>
      </c>
      <c r="G16" s="84">
        <v>208.80500000000001</v>
      </c>
      <c r="H16" s="84">
        <v>168.66249999999999</v>
      </c>
      <c r="I16" s="84">
        <v>30.087499999999999</v>
      </c>
      <c r="J16" s="84">
        <v>16.670000000000002</v>
      </c>
      <c r="K16" s="84">
        <v>65.995000000000005</v>
      </c>
      <c r="L16" s="84">
        <v>48.115000000000002</v>
      </c>
      <c r="M16" s="84">
        <v>31.82</v>
      </c>
      <c r="N16" s="84">
        <v>29.035</v>
      </c>
      <c r="O16" s="84">
        <v>43.465000000000003</v>
      </c>
      <c r="P16" s="84">
        <v>42.112499999999997</v>
      </c>
      <c r="Q16" s="84">
        <v>37.4375</v>
      </c>
      <c r="R16" s="84">
        <v>32.729999999999997</v>
      </c>
      <c r="S16" s="85" t="s">
        <v>285</v>
      </c>
    </row>
    <row r="17" spans="1:19" x14ac:dyDescent="0.6">
      <c r="A17" s="73" t="s">
        <v>226</v>
      </c>
      <c r="B17" s="74" t="s">
        <v>216</v>
      </c>
      <c r="C17" s="75" t="s">
        <v>306</v>
      </c>
      <c r="D17" s="74" t="s">
        <v>202</v>
      </c>
      <c r="E17" s="80" t="s">
        <v>326</v>
      </c>
      <c r="F17" s="85" t="s">
        <v>286</v>
      </c>
      <c r="G17" s="84">
        <v>40.049999999999997</v>
      </c>
      <c r="H17" s="84">
        <v>38.577500000000001</v>
      </c>
      <c r="I17" s="84">
        <v>6.7125000000000004</v>
      </c>
      <c r="J17" s="84">
        <v>5.5324999999999998</v>
      </c>
      <c r="K17" s="84">
        <v>16.984999999999999</v>
      </c>
      <c r="L17" s="84">
        <v>12.484999999999999</v>
      </c>
      <c r="M17" s="84">
        <v>5.97</v>
      </c>
      <c r="N17" s="84">
        <v>7.67</v>
      </c>
      <c r="O17" s="84">
        <v>3.9375</v>
      </c>
      <c r="P17" s="84">
        <v>6.2824999999999998</v>
      </c>
      <c r="Q17" s="84">
        <v>6.4474999999999998</v>
      </c>
      <c r="R17" s="84">
        <v>6.6050000000000004</v>
      </c>
      <c r="S17" s="85" t="s">
        <v>287</v>
      </c>
    </row>
    <row r="18" spans="1:19" x14ac:dyDescent="0.6">
      <c r="A18" s="73" t="s">
        <v>226</v>
      </c>
      <c r="B18" s="74" t="s">
        <v>216</v>
      </c>
      <c r="C18" s="75" t="s">
        <v>306</v>
      </c>
      <c r="D18" s="74" t="s">
        <v>202</v>
      </c>
      <c r="E18" s="80" t="s">
        <v>327</v>
      </c>
      <c r="F18" s="85" t="s">
        <v>288</v>
      </c>
      <c r="G18" s="84">
        <v>168.75749999999999</v>
      </c>
      <c r="H18" s="84">
        <v>130.08750000000001</v>
      </c>
      <c r="I18" s="84">
        <v>23.372499999999999</v>
      </c>
      <c r="J18" s="84">
        <v>11.135</v>
      </c>
      <c r="K18" s="84">
        <v>49.01</v>
      </c>
      <c r="L18" s="84">
        <v>35.627499999999998</v>
      </c>
      <c r="M18" s="84">
        <v>25.855</v>
      </c>
      <c r="N18" s="84">
        <v>21.362500000000001</v>
      </c>
      <c r="O18" s="84">
        <v>39.532499999999999</v>
      </c>
      <c r="P18" s="84">
        <v>35.827500000000001</v>
      </c>
      <c r="Q18" s="84">
        <v>30.99</v>
      </c>
      <c r="R18" s="84">
        <v>26.125</v>
      </c>
      <c r="S18" s="85" t="s">
        <v>289</v>
      </c>
    </row>
    <row r="19" spans="1:19" x14ac:dyDescent="0.6">
      <c r="A19" s="73" t="s">
        <v>226</v>
      </c>
      <c r="B19" s="74" t="s">
        <v>216</v>
      </c>
      <c r="C19" s="75" t="s">
        <v>306</v>
      </c>
      <c r="D19" s="74" t="s">
        <v>202</v>
      </c>
      <c r="E19" s="80" t="s">
        <v>328</v>
      </c>
      <c r="F19" s="83" t="s">
        <v>290</v>
      </c>
      <c r="G19" s="84">
        <v>118.0675</v>
      </c>
      <c r="H19" s="84">
        <v>78.407499999999999</v>
      </c>
      <c r="I19" s="84">
        <v>5.4249999999999998</v>
      </c>
      <c r="J19" s="84">
        <v>2.5449999999999999</v>
      </c>
      <c r="K19" s="84">
        <v>26.355</v>
      </c>
      <c r="L19" s="84">
        <v>13.7475</v>
      </c>
      <c r="M19" s="84">
        <v>21.227499999999999</v>
      </c>
      <c r="N19" s="84">
        <v>13.525</v>
      </c>
      <c r="O19" s="84">
        <v>62.532499999999999</v>
      </c>
      <c r="P19" s="84">
        <v>46.994999999999997</v>
      </c>
      <c r="Q19" s="84">
        <v>2.5274999999999999</v>
      </c>
      <c r="R19" s="84">
        <v>1.595</v>
      </c>
      <c r="S19" s="85" t="s">
        <v>291</v>
      </c>
    </row>
    <row r="20" spans="1:19" x14ac:dyDescent="0.6">
      <c r="A20" s="73" t="s">
        <v>226</v>
      </c>
      <c r="B20" s="74" t="s">
        <v>216</v>
      </c>
      <c r="C20" s="75" t="s">
        <v>306</v>
      </c>
      <c r="D20" s="74" t="s">
        <v>202</v>
      </c>
      <c r="E20" s="80" t="s">
        <v>329</v>
      </c>
      <c r="F20" s="81" t="s">
        <v>69</v>
      </c>
      <c r="G20" s="78">
        <v>6024.3274999999994</v>
      </c>
      <c r="H20" s="78">
        <v>11319.222500000002</v>
      </c>
      <c r="I20" s="78">
        <v>822.51</v>
      </c>
      <c r="J20" s="78">
        <v>1431.3474999999999</v>
      </c>
      <c r="K20" s="78">
        <v>1628.04</v>
      </c>
      <c r="L20" s="78">
        <v>3055.9124999999999</v>
      </c>
      <c r="M20" s="78">
        <v>1096.5450000000001</v>
      </c>
      <c r="N20" s="78">
        <v>1984.67</v>
      </c>
      <c r="O20" s="78">
        <v>1805.32</v>
      </c>
      <c r="P20" s="78">
        <v>3408.1374999999998</v>
      </c>
      <c r="Q20" s="78">
        <v>671.90499999999997</v>
      </c>
      <c r="R20" s="78">
        <v>1439.1575000000003</v>
      </c>
      <c r="S20" s="82" t="s">
        <v>292</v>
      </c>
    </row>
    <row r="21" spans="1:19" x14ac:dyDescent="0.6">
      <c r="A21" s="73" t="s">
        <v>226</v>
      </c>
      <c r="B21" s="74" t="s">
        <v>216</v>
      </c>
      <c r="C21" s="75" t="s">
        <v>306</v>
      </c>
      <c r="D21" s="74" t="s">
        <v>202</v>
      </c>
      <c r="E21" s="80" t="s">
        <v>330</v>
      </c>
      <c r="F21" s="83" t="s">
        <v>293</v>
      </c>
      <c r="G21" s="84">
        <v>235.42500000000001</v>
      </c>
      <c r="H21" s="84">
        <v>4964.7049999999999</v>
      </c>
      <c r="I21" s="84">
        <v>31.547499999999999</v>
      </c>
      <c r="J21" s="84">
        <v>640.37249999999995</v>
      </c>
      <c r="K21" s="84">
        <v>95.81</v>
      </c>
      <c r="L21" s="84">
        <v>1419.655</v>
      </c>
      <c r="M21" s="84">
        <v>47.365000000000002</v>
      </c>
      <c r="N21" s="84">
        <v>823.28250000000003</v>
      </c>
      <c r="O21" s="84">
        <v>40.445</v>
      </c>
      <c r="P21" s="84">
        <v>1360.6475</v>
      </c>
      <c r="Q21" s="84">
        <v>20.2575</v>
      </c>
      <c r="R21" s="84">
        <v>720.75</v>
      </c>
      <c r="S21" s="85" t="s">
        <v>294</v>
      </c>
    </row>
    <row r="22" spans="1:19" x14ac:dyDescent="0.6">
      <c r="A22" s="73" t="s">
        <v>226</v>
      </c>
      <c r="B22" s="74" t="s">
        <v>216</v>
      </c>
      <c r="C22" s="75" t="s">
        <v>306</v>
      </c>
      <c r="D22" s="74" t="s">
        <v>202</v>
      </c>
      <c r="E22" s="80" t="s">
        <v>331</v>
      </c>
      <c r="F22" s="83" t="s">
        <v>295</v>
      </c>
      <c r="G22" s="84">
        <v>2048.585</v>
      </c>
      <c r="H22" s="84">
        <v>2279.5225</v>
      </c>
      <c r="I22" s="84">
        <v>281.49250000000001</v>
      </c>
      <c r="J22" s="84">
        <v>301.1875</v>
      </c>
      <c r="K22" s="84">
        <v>523.06500000000005</v>
      </c>
      <c r="L22" s="84">
        <v>573.63750000000005</v>
      </c>
      <c r="M22" s="84">
        <v>364.28250000000003</v>
      </c>
      <c r="N22" s="84">
        <v>388.08</v>
      </c>
      <c r="O22" s="84">
        <v>638.19000000000005</v>
      </c>
      <c r="P22" s="84">
        <v>716.34500000000003</v>
      </c>
      <c r="Q22" s="84">
        <v>241.55500000000001</v>
      </c>
      <c r="R22" s="84">
        <v>300.27249999999998</v>
      </c>
      <c r="S22" s="85" t="s">
        <v>296</v>
      </c>
    </row>
    <row r="23" spans="1:19" x14ac:dyDescent="0.6">
      <c r="A23" s="73" t="s">
        <v>226</v>
      </c>
      <c r="B23" s="74" t="s">
        <v>216</v>
      </c>
      <c r="C23" s="75" t="s">
        <v>306</v>
      </c>
      <c r="D23" s="74" t="s">
        <v>202</v>
      </c>
      <c r="E23" s="80" t="s">
        <v>332</v>
      </c>
      <c r="F23" s="83" t="s">
        <v>297</v>
      </c>
      <c r="G23" s="84">
        <v>2610.4974999999999</v>
      </c>
      <c r="H23" s="84">
        <v>3371.2449999999999</v>
      </c>
      <c r="I23" s="84">
        <v>262.07</v>
      </c>
      <c r="J23" s="84">
        <v>338.53250000000003</v>
      </c>
      <c r="K23" s="84">
        <v>660.41</v>
      </c>
      <c r="L23" s="84">
        <v>849.9375</v>
      </c>
      <c r="M23" s="84">
        <v>538.16</v>
      </c>
      <c r="N23" s="84">
        <v>691.59</v>
      </c>
      <c r="O23" s="84">
        <v>850.72249999999997</v>
      </c>
      <c r="P23" s="84">
        <v>1138.55</v>
      </c>
      <c r="Q23" s="84">
        <v>299.13499999999999</v>
      </c>
      <c r="R23" s="84">
        <v>352.63749999999999</v>
      </c>
      <c r="S23" s="85" t="s">
        <v>298</v>
      </c>
    </row>
    <row r="24" spans="1:19" x14ac:dyDescent="0.6">
      <c r="A24" s="73" t="s">
        <v>226</v>
      </c>
      <c r="B24" s="74" t="s">
        <v>216</v>
      </c>
      <c r="C24" s="75" t="s">
        <v>306</v>
      </c>
      <c r="D24" s="74" t="s">
        <v>202</v>
      </c>
      <c r="E24" s="80" t="s">
        <v>333</v>
      </c>
      <c r="F24" s="83" t="s">
        <v>299</v>
      </c>
      <c r="G24" s="84">
        <v>1129.8225</v>
      </c>
      <c r="H24" s="84">
        <v>703.74749999999995</v>
      </c>
      <c r="I24" s="84">
        <v>247.39500000000001</v>
      </c>
      <c r="J24" s="84">
        <v>151.26</v>
      </c>
      <c r="K24" s="84">
        <v>348.75749999999999</v>
      </c>
      <c r="L24" s="84">
        <v>212.6825</v>
      </c>
      <c r="M24" s="84">
        <v>146.74</v>
      </c>
      <c r="N24" s="84">
        <v>81.717500000000001</v>
      </c>
      <c r="O24" s="84">
        <v>275.97000000000003</v>
      </c>
      <c r="P24" s="84">
        <v>192.5925</v>
      </c>
      <c r="Q24" s="84">
        <v>110.9575</v>
      </c>
      <c r="R24" s="84">
        <v>65.495000000000005</v>
      </c>
      <c r="S24" s="85" t="s">
        <v>300</v>
      </c>
    </row>
    <row r="26" spans="1:19" x14ac:dyDescent="0.3">
      <c r="B26" s="91" t="s">
        <v>319</v>
      </c>
      <c r="C26" s="93"/>
      <c r="D26" s="93"/>
      <c r="F26" s="91" t="s">
        <v>334</v>
      </c>
      <c r="G26" s="49"/>
      <c r="O26" s="86"/>
      <c r="S26" s="47">
        <v>1</v>
      </c>
    </row>
    <row r="27" spans="1:19" x14ac:dyDescent="0.6">
      <c r="B27" s="107" t="s">
        <v>393</v>
      </c>
      <c r="E27" s="71"/>
      <c r="F27" s="107" t="s">
        <v>394</v>
      </c>
      <c r="G27" s="71"/>
      <c r="S27" s="47">
        <v>118</v>
      </c>
    </row>
    <row r="28" spans="1:19" x14ac:dyDescent="0.6">
      <c r="S28" s="47">
        <v>17</v>
      </c>
    </row>
  </sheetData>
  <mergeCells count="20">
    <mergeCell ref="F4:F8"/>
    <mergeCell ref="G4:H6"/>
    <mergeCell ref="I4:J6"/>
    <mergeCell ref="K4:L6"/>
    <mergeCell ref="M4:N6"/>
    <mergeCell ref="R7:R8"/>
    <mergeCell ref="S4:S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O4:P6"/>
    <mergeCell ref="P7:P8"/>
    <mergeCell ref="Q4:R6"/>
    <mergeCell ref="Q7:Q8"/>
  </mergeCells>
  <pageMargins left="0.7" right="0.7" top="0.75" bottom="0.75" header="0.3" footer="0.3"/>
  <pageSetup paperSize="9" orientation="portrait" verticalDpi="0"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31"/>
  <sheetViews>
    <sheetView showGridLines="0" tabSelected="1" topLeftCell="A13" workbookViewId="0">
      <selection activeCell="K32" sqref="K32"/>
    </sheetView>
  </sheetViews>
  <sheetFormatPr defaultColWidth="9.125" defaultRowHeight="18" x14ac:dyDescent="0.35"/>
  <cols>
    <col min="1" max="1" width="15.875" style="187" customWidth="1"/>
    <col min="2" max="2" width="10.625" style="187" customWidth="1"/>
    <col min="3" max="4" width="11.75" style="187" customWidth="1"/>
    <col min="5" max="5" width="15.125" style="187" customWidth="1"/>
    <col min="6" max="6" width="14.125" style="187" customWidth="1"/>
    <col min="7" max="7" width="9.625" style="187" bestFit="1" customWidth="1"/>
    <col min="8" max="8" width="13.25" style="187" customWidth="1"/>
    <col min="9" max="9" width="12.625" style="187" customWidth="1"/>
    <col min="10" max="10" width="11.875" style="187" customWidth="1"/>
    <col min="11" max="11" width="17.125" style="187" customWidth="1"/>
    <col min="12" max="16384" width="9.125" style="4"/>
  </cols>
  <sheetData>
    <row r="1" spans="1:11" s="1" customFormat="1" x14ac:dyDescent="0.35">
      <c r="A1" s="195" t="s">
        <v>115</v>
      </c>
      <c r="B1" s="160">
        <v>2.2000000000000002</v>
      </c>
      <c r="C1" s="159" t="s">
        <v>437</v>
      </c>
      <c r="D1" s="161"/>
      <c r="E1" s="161"/>
      <c r="F1" s="161"/>
      <c r="G1" s="161"/>
      <c r="H1" s="161"/>
      <c r="I1" s="161"/>
      <c r="J1" s="161"/>
      <c r="K1" s="161"/>
    </row>
    <row r="2" spans="1:11" s="1" customFormat="1" x14ac:dyDescent="0.35">
      <c r="A2" s="195" t="s">
        <v>114</v>
      </c>
      <c r="B2" s="160">
        <v>2.2000000000000002</v>
      </c>
      <c r="C2" s="159" t="s">
        <v>438</v>
      </c>
      <c r="D2" s="161"/>
      <c r="E2" s="161"/>
      <c r="F2" s="161"/>
      <c r="G2" s="161"/>
      <c r="H2" s="161"/>
      <c r="I2" s="161"/>
      <c r="J2" s="161"/>
      <c r="K2" s="161"/>
    </row>
    <row r="3" spans="1:11" s="1" customFormat="1" ht="17.25" customHeight="1" x14ac:dyDescent="0.35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1" ht="20.25" customHeight="1" x14ac:dyDescent="0.35">
      <c r="A4" s="162" t="s">
        <v>54</v>
      </c>
      <c r="B4" s="203" t="s">
        <v>80</v>
      </c>
      <c r="C4" s="204"/>
      <c r="D4" s="204"/>
      <c r="E4" s="204"/>
      <c r="F4" s="204"/>
      <c r="G4" s="204"/>
      <c r="H4" s="204"/>
      <c r="I4" s="204"/>
      <c r="J4" s="205"/>
      <c r="K4" s="166" t="s">
        <v>55</v>
      </c>
    </row>
    <row r="5" spans="1:11" ht="18.75" customHeight="1" x14ac:dyDescent="0.35">
      <c r="A5" s="168"/>
      <c r="B5" s="166" t="s">
        <v>440</v>
      </c>
      <c r="C5" s="167"/>
      <c r="D5" s="167"/>
      <c r="E5" s="167"/>
      <c r="F5" s="206"/>
      <c r="G5" s="166" t="s">
        <v>152</v>
      </c>
      <c r="H5" s="167"/>
      <c r="I5" s="167"/>
      <c r="J5" s="206"/>
      <c r="K5" s="170"/>
    </row>
    <row r="6" spans="1:11" ht="29.25" customHeight="1" x14ac:dyDescent="0.35">
      <c r="A6" s="168"/>
      <c r="B6" s="180"/>
      <c r="C6" s="181"/>
      <c r="D6" s="181"/>
      <c r="E6" s="181"/>
      <c r="F6" s="207"/>
      <c r="G6" s="180"/>
      <c r="H6" s="181"/>
      <c r="I6" s="181"/>
      <c r="J6" s="207"/>
      <c r="K6" s="170"/>
    </row>
    <row r="7" spans="1:11" ht="17.25" customHeight="1" x14ac:dyDescent="0.35">
      <c r="A7" s="168"/>
      <c r="B7" s="171" t="s">
        <v>153</v>
      </c>
      <c r="C7" s="172" t="s">
        <v>169</v>
      </c>
      <c r="D7" s="182"/>
      <c r="E7" s="183"/>
      <c r="F7" s="171" t="s">
        <v>156</v>
      </c>
      <c r="G7" s="171" t="s">
        <v>153</v>
      </c>
      <c r="H7" s="171" t="s">
        <v>157</v>
      </c>
      <c r="I7" s="171" t="s">
        <v>158</v>
      </c>
      <c r="J7" s="171" t="s">
        <v>159</v>
      </c>
      <c r="K7" s="170"/>
    </row>
    <row r="8" spans="1:11" ht="18.75" customHeight="1" x14ac:dyDescent="0.35">
      <c r="A8" s="168"/>
      <c r="B8" s="174"/>
      <c r="C8" s="184"/>
      <c r="D8" s="185"/>
      <c r="E8" s="186"/>
      <c r="F8" s="174"/>
      <c r="G8" s="174"/>
      <c r="H8" s="174"/>
      <c r="I8" s="174"/>
      <c r="J8" s="174"/>
      <c r="K8" s="170"/>
    </row>
    <row r="9" spans="1:11" ht="16.5" customHeight="1" x14ac:dyDescent="0.35">
      <c r="A9" s="168"/>
      <c r="B9" s="174"/>
      <c r="C9" s="208" t="s">
        <v>439</v>
      </c>
      <c r="D9" s="171" t="s">
        <v>154</v>
      </c>
      <c r="E9" s="171" t="s">
        <v>155</v>
      </c>
      <c r="F9" s="174"/>
      <c r="G9" s="174"/>
      <c r="H9" s="174"/>
      <c r="I9" s="174"/>
      <c r="J9" s="174"/>
      <c r="K9" s="170"/>
    </row>
    <row r="10" spans="1:11" ht="75.599999999999994" customHeight="1" x14ac:dyDescent="0.35">
      <c r="A10" s="176"/>
      <c r="B10" s="177"/>
      <c r="C10" s="209"/>
      <c r="D10" s="177"/>
      <c r="E10" s="177"/>
      <c r="F10" s="177"/>
      <c r="G10" s="177"/>
      <c r="H10" s="177"/>
      <c r="I10" s="177"/>
      <c r="J10" s="177"/>
      <c r="K10" s="180"/>
    </row>
    <row r="11" spans="1:11" s="1" customFormat="1" x14ac:dyDescent="0.35">
      <c r="A11" s="191">
        <v>2558</v>
      </c>
      <c r="B11" s="192">
        <v>924335.38500000001</v>
      </c>
      <c r="C11" s="192">
        <v>913569.75</v>
      </c>
      <c r="D11" s="192">
        <v>904524.54749999999</v>
      </c>
      <c r="E11" s="192">
        <v>9045.2025000000012</v>
      </c>
      <c r="F11" s="192">
        <v>10765.634999999998</v>
      </c>
      <c r="G11" s="192">
        <v>517218.61499999999</v>
      </c>
      <c r="H11" s="192">
        <v>135208.12</v>
      </c>
      <c r="I11" s="192">
        <v>187482.37</v>
      </c>
      <c r="J11" s="192">
        <v>194528.125</v>
      </c>
      <c r="K11" s="193">
        <v>2015</v>
      </c>
    </row>
    <row r="12" spans="1:11" s="1" customFormat="1" ht="16.5" customHeight="1" x14ac:dyDescent="0.35">
      <c r="A12" s="194" t="s">
        <v>160</v>
      </c>
      <c r="B12" s="189">
        <v>900179</v>
      </c>
      <c r="C12" s="189">
        <v>889623</v>
      </c>
      <c r="D12" s="189">
        <v>883204</v>
      </c>
      <c r="E12" s="189">
        <v>6419</v>
      </c>
      <c r="F12" s="189">
        <v>10556</v>
      </c>
      <c r="G12" s="189">
        <v>538836</v>
      </c>
      <c r="H12" s="189">
        <v>137421</v>
      </c>
      <c r="I12" s="189">
        <v>208807</v>
      </c>
      <c r="J12" s="189">
        <v>192608</v>
      </c>
      <c r="K12" s="201" t="s">
        <v>56</v>
      </c>
    </row>
    <row r="13" spans="1:11" s="1" customFormat="1" ht="17.25" customHeight="1" x14ac:dyDescent="0.35">
      <c r="A13" s="194" t="s">
        <v>162</v>
      </c>
      <c r="B13" s="189">
        <v>950122.72000000009</v>
      </c>
      <c r="C13" s="189">
        <v>931361.44000000006</v>
      </c>
      <c r="D13" s="189">
        <v>914098.96000000008</v>
      </c>
      <c r="E13" s="189">
        <v>17262.48</v>
      </c>
      <c r="F13" s="189">
        <v>18761.28</v>
      </c>
      <c r="G13" s="189">
        <v>490694.27</v>
      </c>
      <c r="H13" s="189">
        <v>134223.45000000001</v>
      </c>
      <c r="I13" s="189">
        <v>173299.31</v>
      </c>
      <c r="J13" s="189">
        <v>183171.51</v>
      </c>
      <c r="K13" s="201" t="s">
        <v>57</v>
      </c>
    </row>
    <row r="14" spans="1:11" s="1" customFormat="1" ht="17.25" customHeight="1" x14ac:dyDescent="0.35">
      <c r="A14" s="194" t="s">
        <v>161</v>
      </c>
      <c r="B14" s="189">
        <v>930778.11</v>
      </c>
      <c r="C14" s="189">
        <v>926301.51</v>
      </c>
      <c r="D14" s="189">
        <v>916330.33</v>
      </c>
      <c r="E14" s="189">
        <v>9971.18</v>
      </c>
      <c r="F14" s="189">
        <v>4476.6000000000004</v>
      </c>
      <c r="G14" s="189">
        <v>511646.89</v>
      </c>
      <c r="H14" s="189">
        <v>132523.05000000002</v>
      </c>
      <c r="I14" s="189">
        <v>181628.99</v>
      </c>
      <c r="J14" s="189">
        <v>197494.85</v>
      </c>
      <c r="K14" s="201" t="s">
        <v>58</v>
      </c>
    </row>
    <row r="15" spans="1:11" ht="17.25" customHeight="1" x14ac:dyDescent="0.35">
      <c r="A15" s="194" t="s">
        <v>163</v>
      </c>
      <c r="B15" s="189">
        <v>916261.71</v>
      </c>
      <c r="C15" s="189">
        <v>906993.04999999993</v>
      </c>
      <c r="D15" s="189">
        <v>904464.89999999991</v>
      </c>
      <c r="E15" s="189">
        <v>2528.15</v>
      </c>
      <c r="F15" s="189">
        <v>9268.66</v>
      </c>
      <c r="G15" s="189">
        <v>527697.30000000005</v>
      </c>
      <c r="H15" s="189">
        <v>136664.98000000001</v>
      </c>
      <c r="I15" s="189">
        <v>186194.18</v>
      </c>
      <c r="J15" s="189">
        <v>204838.14</v>
      </c>
      <c r="K15" s="201" t="s">
        <v>59</v>
      </c>
    </row>
    <row r="16" spans="1:11" s="1" customFormat="1" ht="17.25" customHeight="1" x14ac:dyDescent="0.35">
      <c r="A16" s="191">
        <v>2559</v>
      </c>
      <c r="B16" s="196">
        <v>925153.91749999998</v>
      </c>
      <c r="C16" s="196">
        <v>912093.42749999999</v>
      </c>
      <c r="D16" s="196">
        <v>903527.90500000003</v>
      </c>
      <c r="E16" s="196">
        <v>8565.5224999999991</v>
      </c>
      <c r="F16" s="196">
        <v>13060.49</v>
      </c>
      <c r="G16" s="196">
        <v>522652.83749999997</v>
      </c>
      <c r="H16" s="196">
        <v>150850.375</v>
      </c>
      <c r="I16" s="196">
        <v>177969.03249999997</v>
      </c>
      <c r="J16" s="196">
        <v>193833.43</v>
      </c>
      <c r="K16" s="197">
        <v>2016</v>
      </c>
    </row>
    <row r="17" spans="1:11" ht="16.5" customHeight="1" x14ac:dyDescent="0.35">
      <c r="A17" s="194" t="s">
        <v>164</v>
      </c>
      <c r="B17" s="189">
        <v>949434.20000000007</v>
      </c>
      <c r="C17" s="189">
        <v>923049.65</v>
      </c>
      <c r="D17" s="189">
        <v>909558.14</v>
      </c>
      <c r="E17" s="189">
        <v>13491.51</v>
      </c>
      <c r="F17" s="189">
        <v>26384.55</v>
      </c>
      <c r="G17" s="189">
        <v>496089.80000000005</v>
      </c>
      <c r="H17" s="189">
        <v>130158.88</v>
      </c>
      <c r="I17" s="189">
        <v>175719.76</v>
      </c>
      <c r="J17" s="189">
        <v>190211.16</v>
      </c>
      <c r="K17" s="201" t="s">
        <v>56</v>
      </c>
    </row>
    <row r="18" spans="1:11" ht="17.25" customHeight="1" x14ac:dyDescent="0.35">
      <c r="A18" s="194" t="s">
        <v>166</v>
      </c>
      <c r="B18" s="189">
        <v>923231.94</v>
      </c>
      <c r="C18" s="189">
        <v>904351.44</v>
      </c>
      <c r="D18" s="189">
        <v>898434.22</v>
      </c>
      <c r="E18" s="189">
        <v>5917.22</v>
      </c>
      <c r="F18" s="189">
        <v>18880.5</v>
      </c>
      <c r="G18" s="189">
        <v>523970.05999999994</v>
      </c>
      <c r="H18" s="189">
        <v>169817.78</v>
      </c>
      <c r="I18" s="189">
        <v>176395.58</v>
      </c>
      <c r="J18" s="189">
        <v>177756.69999999998</v>
      </c>
      <c r="K18" s="201" t="s">
        <v>57</v>
      </c>
    </row>
    <row r="19" spans="1:11" ht="17.25" customHeight="1" x14ac:dyDescent="0.35">
      <c r="A19" s="194" t="s">
        <v>165</v>
      </c>
      <c r="B19" s="189">
        <v>929005.32000000007</v>
      </c>
      <c r="C19" s="189">
        <v>928295.8</v>
      </c>
      <c r="D19" s="189">
        <v>915678.64</v>
      </c>
      <c r="E19" s="189">
        <v>12617.16</v>
      </c>
      <c r="F19" s="189">
        <v>709.5200000000001</v>
      </c>
      <c r="G19" s="189">
        <v>519731.68</v>
      </c>
      <c r="H19" s="189">
        <v>155671.53999999998</v>
      </c>
      <c r="I19" s="189">
        <v>176221.97</v>
      </c>
      <c r="J19" s="189">
        <v>187838.16999999998</v>
      </c>
      <c r="K19" s="201" t="s">
        <v>58</v>
      </c>
    </row>
    <row r="20" spans="1:11" ht="17.25" customHeight="1" x14ac:dyDescent="0.35">
      <c r="A20" s="194" t="s">
        <v>167</v>
      </c>
      <c r="B20" s="189">
        <v>898944.21</v>
      </c>
      <c r="C20" s="189">
        <v>892676.82</v>
      </c>
      <c r="D20" s="189">
        <v>890440.62</v>
      </c>
      <c r="E20" s="189">
        <v>2236.2000000000003</v>
      </c>
      <c r="F20" s="189">
        <v>6267.3899999999994</v>
      </c>
      <c r="G20" s="189">
        <v>550819.81000000006</v>
      </c>
      <c r="H20" s="189">
        <v>147753.29999999999</v>
      </c>
      <c r="I20" s="189">
        <v>183538.81999999998</v>
      </c>
      <c r="J20" s="189">
        <v>219527.69</v>
      </c>
      <c r="K20" s="201" t="s">
        <v>59</v>
      </c>
    </row>
    <row r="21" spans="1:11" s="1" customFormat="1" ht="17.25" customHeight="1" x14ac:dyDescent="0.35">
      <c r="A21" s="191">
        <v>2560</v>
      </c>
      <c r="B21" s="196">
        <v>920169.8400000002</v>
      </c>
      <c r="C21" s="196">
        <v>914650.72750000015</v>
      </c>
      <c r="D21" s="196">
        <v>899837.6675000001</v>
      </c>
      <c r="E21" s="196">
        <v>14813.06</v>
      </c>
      <c r="F21" s="196">
        <v>5519.1124999999993</v>
      </c>
      <c r="G21" s="196">
        <v>483310.07250000001</v>
      </c>
      <c r="H21" s="196">
        <v>136375.75</v>
      </c>
      <c r="I21" s="196">
        <v>185393.67749999999</v>
      </c>
      <c r="J21" s="196">
        <v>161540.64499999999</v>
      </c>
      <c r="K21" s="197" t="s">
        <v>138</v>
      </c>
    </row>
    <row r="22" spans="1:11" ht="16.5" customHeight="1" x14ac:dyDescent="0.35">
      <c r="A22" s="194" t="s">
        <v>164</v>
      </c>
      <c r="B22" s="189">
        <v>925266.48</v>
      </c>
      <c r="C22" s="189">
        <v>916783.02</v>
      </c>
      <c r="D22" s="189">
        <v>897990.31</v>
      </c>
      <c r="E22" s="189">
        <v>18792.71</v>
      </c>
      <c r="F22" s="189">
        <v>8483.4599999999991</v>
      </c>
      <c r="G22" s="189">
        <v>525722.52</v>
      </c>
      <c r="H22" s="189">
        <v>131573.63</v>
      </c>
      <c r="I22" s="189">
        <v>178473.9</v>
      </c>
      <c r="J22" s="189">
        <v>215674.99</v>
      </c>
      <c r="K22" s="201" t="s">
        <v>56</v>
      </c>
    </row>
    <row r="23" spans="1:11" s="1" customFormat="1" ht="17.25" customHeight="1" x14ac:dyDescent="0.35">
      <c r="A23" s="200" t="s">
        <v>166</v>
      </c>
      <c r="B23" s="189">
        <v>904290.57000000007</v>
      </c>
      <c r="C23" s="189">
        <v>893987.15</v>
      </c>
      <c r="D23" s="189">
        <v>891109.6</v>
      </c>
      <c r="E23" s="189">
        <v>2877.55</v>
      </c>
      <c r="F23" s="189">
        <v>10303.42</v>
      </c>
      <c r="G23" s="189">
        <v>547784.41999999993</v>
      </c>
      <c r="H23" s="189">
        <v>148932.38</v>
      </c>
      <c r="I23" s="189">
        <v>186310.33</v>
      </c>
      <c r="J23" s="189">
        <v>212541.71</v>
      </c>
      <c r="K23" s="201" t="s">
        <v>57</v>
      </c>
    </row>
    <row r="24" spans="1:11" s="1" customFormat="1" ht="17.25" customHeight="1" x14ac:dyDescent="0.35">
      <c r="A24" s="200" t="s">
        <v>165</v>
      </c>
      <c r="B24" s="189">
        <v>924740.2300000001</v>
      </c>
      <c r="C24" s="189">
        <v>924740.2300000001</v>
      </c>
      <c r="D24" s="189">
        <v>897902.93</v>
      </c>
      <c r="E24" s="189">
        <v>26837.3</v>
      </c>
      <c r="F24" s="189">
        <v>0</v>
      </c>
      <c r="G24" s="189">
        <v>332180.42000000004</v>
      </c>
      <c r="H24" s="189">
        <v>140190.19</v>
      </c>
      <c r="I24" s="189">
        <v>191990.23</v>
      </c>
      <c r="J24" s="189">
        <v>0</v>
      </c>
      <c r="K24" s="201" t="s">
        <v>58</v>
      </c>
    </row>
    <row r="25" spans="1:11" s="1" customFormat="1" ht="17.25" customHeight="1" x14ac:dyDescent="0.35">
      <c r="A25" s="200" t="s">
        <v>167</v>
      </c>
      <c r="B25" s="189">
        <v>926382.07999999996</v>
      </c>
      <c r="C25" s="189">
        <v>923092.51</v>
      </c>
      <c r="D25" s="189">
        <v>912347.83</v>
      </c>
      <c r="E25" s="189">
        <v>10744.68</v>
      </c>
      <c r="F25" s="189">
        <v>3289.57</v>
      </c>
      <c r="G25" s="189">
        <v>527552.92999999993</v>
      </c>
      <c r="H25" s="189">
        <v>124806.8</v>
      </c>
      <c r="I25" s="189">
        <v>184800.25</v>
      </c>
      <c r="J25" s="189">
        <v>217945.88</v>
      </c>
      <c r="K25" s="201" t="s">
        <v>59</v>
      </c>
    </row>
    <row r="26" spans="1:11" s="1" customFormat="1" ht="17.25" customHeight="1" x14ac:dyDescent="0.35">
      <c r="A26" s="198">
        <v>2561</v>
      </c>
      <c r="B26" s="196">
        <v>0</v>
      </c>
      <c r="C26" s="196">
        <v>0</v>
      </c>
      <c r="D26" s="196">
        <v>0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7">
        <v>2018</v>
      </c>
    </row>
    <row r="27" spans="1:11" s="1" customFormat="1" ht="16.5" customHeight="1" x14ac:dyDescent="0.35">
      <c r="A27" s="199" t="s">
        <v>164</v>
      </c>
      <c r="B27" s="190">
        <v>954423.1</v>
      </c>
      <c r="C27" s="190">
        <v>941672.89</v>
      </c>
      <c r="D27" s="190">
        <v>924098.27</v>
      </c>
      <c r="E27" s="190">
        <v>17574.62</v>
      </c>
      <c r="F27" s="190">
        <v>12750.21</v>
      </c>
      <c r="G27" s="190">
        <v>500328.9</v>
      </c>
      <c r="H27" s="190">
        <v>123040.49</v>
      </c>
      <c r="I27" s="190">
        <v>180162.6</v>
      </c>
      <c r="J27" s="190">
        <v>197125.81</v>
      </c>
      <c r="K27" s="202" t="s">
        <v>56</v>
      </c>
    </row>
    <row r="28" spans="1:11" ht="17.25" customHeight="1" x14ac:dyDescent="0.35"/>
    <row r="29" spans="1:11" ht="18.75" customHeight="1" x14ac:dyDescent="0.35">
      <c r="A29" s="210" t="s">
        <v>397</v>
      </c>
    </row>
    <row r="30" spans="1:11" ht="24" customHeight="1" x14ac:dyDescent="0.35">
      <c r="A30" s="210" t="s">
        <v>395</v>
      </c>
    </row>
    <row r="31" spans="1:11" ht="17.25" customHeight="1" x14ac:dyDescent="0.35"/>
  </sheetData>
  <mergeCells count="15">
    <mergeCell ref="B4:J4"/>
    <mergeCell ref="K4:K10"/>
    <mergeCell ref="B5:F6"/>
    <mergeCell ref="G5:J6"/>
    <mergeCell ref="B7:B10"/>
    <mergeCell ref="C7:E8"/>
    <mergeCell ref="F7:F10"/>
    <mergeCell ref="G7:G10"/>
    <mergeCell ref="H7:H10"/>
    <mergeCell ref="I7:I10"/>
    <mergeCell ref="J7:J10"/>
    <mergeCell ref="C9:C10"/>
    <mergeCell ref="D9:D10"/>
    <mergeCell ref="E9:E10"/>
    <mergeCell ref="A4:A10"/>
  </mergeCells>
  <phoneticPr fontId="2" type="noConversion"/>
  <pageMargins left="0.55118110236220474" right="0.35433070866141736" top="0.78740157480314965" bottom="0.51181102362204722" header="0.51181102362204722" footer="0.51181102362204722"/>
  <pageSetup paperSize="9" scale="90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92D050"/>
  </sheetPr>
  <dimension ref="A1:Q22"/>
  <sheetViews>
    <sheetView showGridLines="0" topLeftCell="A13" workbookViewId="0">
      <selection activeCell="S6" sqref="S6"/>
    </sheetView>
  </sheetViews>
  <sheetFormatPr defaultColWidth="9.125" defaultRowHeight="25.05" customHeight="1" x14ac:dyDescent="0.35"/>
  <cols>
    <col min="1" max="1" width="58.75" style="187" customWidth="1"/>
    <col min="2" max="16" width="9.625" style="187" bestFit="1" customWidth="1"/>
    <col min="17" max="17" width="44.625" style="187" customWidth="1"/>
    <col min="18" max="16384" width="9.125" style="187"/>
  </cols>
  <sheetData>
    <row r="1" spans="1:17" s="161" customFormat="1" ht="25.05" customHeight="1" x14ac:dyDescent="0.35">
      <c r="A1" s="195" t="s">
        <v>0</v>
      </c>
      <c r="B1" s="160">
        <v>2.2999999999999998</v>
      </c>
      <c r="C1" s="159" t="s">
        <v>441</v>
      </c>
      <c r="N1" s="211"/>
    </row>
    <row r="2" spans="1:17" s="161" customFormat="1" ht="25.05" customHeight="1" x14ac:dyDescent="0.35">
      <c r="A2" s="195" t="s">
        <v>114</v>
      </c>
      <c r="B2" s="160">
        <v>2.2999999999999998</v>
      </c>
      <c r="C2" s="159" t="s">
        <v>442</v>
      </c>
      <c r="N2" s="211"/>
    </row>
    <row r="4" spans="1:17" ht="25.05" customHeight="1" x14ac:dyDescent="0.35">
      <c r="A4" s="212" t="s">
        <v>388</v>
      </c>
      <c r="B4" s="163" t="s">
        <v>136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5"/>
      <c r="N4" s="163" t="s">
        <v>139</v>
      </c>
      <c r="O4" s="164"/>
      <c r="P4" s="165"/>
      <c r="Q4" s="213" t="s">
        <v>7</v>
      </c>
    </row>
    <row r="5" spans="1:17" ht="25.05" customHeight="1" x14ac:dyDescent="0.35">
      <c r="A5" s="214"/>
      <c r="B5" s="166" t="s">
        <v>170</v>
      </c>
      <c r="C5" s="215"/>
      <c r="D5" s="212"/>
      <c r="E5" s="166" t="s">
        <v>171</v>
      </c>
      <c r="F5" s="215"/>
      <c r="G5" s="212"/>
      <c r="H5" s="166" t="s">
        <v>172</v>
      </c>
      <c r="I5" s="215"/>
      <c r="J5" s="212"/>
      <c r="K5" s="166" t="s">
        <v>173</v>
      </c>
      <c r="L5" s="215"/>
      <c r="M5" s="212"/>
      <c r="N5" s="166" t="s">
        <v>174</v>
      </c>
      <c r="O5" s="215"/>
      <c r="P5" s="212"/>
      <c r="Q5" s="216"/>
    </row>
    <row r="6" spans="1:17" ht="25.05" customHeight="1" x14ac:dyDescent="0.35">
      <c r="A6" s="214"/>
      <c r="B6" s="217"/>
      <c r="C6" s="218"/>
      <c r="D6" s="219"/>
      <c r="E6" s="217"/>
      <c r="F6" s="218"/>
      <c r="G6" s="219"/>
      <c r="H6" s="217"/>
      <c r="I6" s="218"/>
      <c r="J6" s="219"/>
      <c r="K6" s="217"/>
      <c r="L6" s="218"/>
      <c r="M6" s="219"/>
      <c r="N6" s="217"/>
      <c r="O6" s="218"/>
      <c r="P6" s="219"/>
      <c r="Q6" s="216"/>
    </row>
    <row r="7" spans="1:17" ht="25.05" customHeight="1" x14ac:dyDescent="0.35">
      <c r="A7" s="214"/>
      <c r="B7" s="173" t="s">
        <v>153</v>
      </c>
      <c r="C7" s="173" t="s">
        <v>148</v>
      </c>
      <c r="D7" s="173" t="s">
        <v>149</v>
      </c>
      <c r="E7" s="173" t="s">
        <v>153</v>
      </c>
      <c r="F7" s="173" t="s">
        <v>148</v>
      </c>
      <c r="G7" s="173" t="s">
        <v>149</v>
      </c>
      <c r="H7" s="173" t="s">
        <v>153</v>
      </c>
      <c r="I7" s="173" t="s">
        <v>148</v>
      </c>
      <c r="J7" s="173" t="s">
        <v>149</v>
      </c>
      <c r="K7" s="173" t="s">
        <v>153</v>
      </c>
      <c r="L7" s="173" t="s">
        <v>148</v>
      </c>
      <c r="M7" s="173" t="s">
        <v>149</v>
      </c>
      <c r="N7" s="173" t="s">
        <v>153</v>
      </c>
      <c r="O7" s="173" t="s">
        <v>148</v>
      </c>
      <c r="P7" s="173" t="s">
        <v>149</v>
      </c>
      <c r="Q7" s="216"/>
    </row>
    <row r="8" spans="1:17" ht="25.05" customHeight="1" x14ac:dyDescent="0.35">
      <c r="A8" s="219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217"/>
    </row>
    <row r="9" spans="1:17" s="226" customFormat="1" ht="25.05" customHeight="1" x14ac:dyDescent="0.6">
      <c r="A9" s="222" t="s">
        <v>68</v>
      </c>
      <c r="B9" s="223">
        <f>SUM(C9,D9)</f>
        <v>897990.32000000007</v>
      </c>
      <c r="C9" s="224">
        <f>SUM(C10:C18)</f>
        <v>509599.25000000006</v>
      </c>
      <c r="D9" s="224">
        <f>SUM(D10:D18)</f>
        <v>388391.06999999995</v>
      </c>
      <c r="E9" s="223">
        <f t="shared" ref="E9:E19" si="0">SUM(F9,G9)</f>
        <v>891109.62000000011</v>
      </c>
      <c r="F9" s="224">
        <f>SUM(F10:F18)</f>
        <v>489517.17</v>
      </c>
      <c r="G9" s="224">
        <f>SUM(G10:G18)</f>
        <v>401592.45000000007</v>
      </c>
      <c r="H9" s="223">
        <f t="shared" ref="H9:H19" si="1">SUM(I9,J9)</f>
        <v>897902.95000000019</v>
      </c>
      <c r="I9" s="224">
        <f>SUM(I10:I18)</f>
        <v>488896.09000000008</v>
      </c>
      <c r="J9" s="224">
        <f>SUM(J10:J18)</f>
        <v>409006.86000000004</v>
      </c>
      <c r="K9" s="223">
        <f t="shared" ref="K9:K19" si="2">SUM(L9,M9)</f>
        <v>912347.83000000007</v>
      </c>
      <c r="L9" s="224">
        <f>SUM(L10:L18)</f>
        <v>500550.97000000003</v>
      </c>
      <c r="M9" s="224">
        <f>SUM(M10:M18)</f>
        <v>411796.86</v>
      </c>
      <c r="N9" s="223">
        <f t="shared" ref="N9:N19" si="3">SUM(O9,P9)</f>
        <v>924098.27</v>
      </c>
      <c r="O9" s="224">
        <f t="shared" ref="O9:P9" si="4">SUM(O10:O18)</f>
        <v>502528.25999999995</v>
      </c>
      <c r="P9" s="224">
        <f t="shared" si="4"/>
        <v>421570.01</v>
      </c>
      <c r="Q9" s="225" t="s">
        <v>1</v>
      </c>
    </row>
    <row r="10" spans="1:17" s="226" customFormat="1" ht="25.05" customHeight="1" x14ac:dyDescent="0.6">
      <c r="A10" s="227" t="s">
        <v>121</v>
      </c>
      <c r="B10" s="228">
        <f t="shared" ref="B10:B19" si="5">SUM(C10,D10)</f>
        <v>23901.4</v>
      </c>
      <c r="C10" s="229">
        <v>19606.66</v>
      </c>
      <c r="D10" s="229">
        <v>4294.74</v>
      </c>
      <c r="E10" s="228">
        <f t="shared" si="0"/>
        <v>19862.75</v>
      </c>
      <c r="F10" s="229">
        <v>16872.55</v>
      </c>
      <c r="G10" s="229">
        <v>2990.2</v>
      </c>
      <c r="H10" s="228">
        <f t="shared" si="1"/>
        <v>18714.400000000001</v>
      </c>
      <c r="I10" s="229">
        <v>13730.03</v>
      </c>
      <c r="J10" s="229">
        <v>4984.37</v>
      </c>
      <c r="K10" s="228">
        <f t="shared" si="2"/>
        <v>22901.82</v>
      </c>
      <c r="L10" s="229">
        <v>19230.38</v>
      </c>
      <c r="M10" s="229">
        <v>3671.44</v>
      </c>
      <c r="N10" s="228">
        <f t="shared" si="3"/>
        <v>21996.639999999999</v>
      </c>
      <c r="O10" s="229">
        <v>15935.28</v>
      </c>
      <c r="P10" s="229">
        <v>6061.36</v>
      </c>
      <c r="Q10" s="230" t="s">
        <v>218</v>
      </c>
    </row>
    <row r="11" spans="1:17" s="231" customFormat="1" ht="25.05" customHeight="1" x14ac:dyDescent="0.6">
      <c r="A11" s="227" t="s">
        <v>4</v>
      </c>
      <c r="B11" s="228">
        <f t="shared" si="5"/>
        <v>54788.78</v>
      </c>
      <c r="C11" s="229">
        <v>22821.51</v>
      </c>
      <c r="D11" s="229">
        <v>31967.27</v>
      </c>
      <c r="E11" s="228">
        <f t="shared" si="0"/>
        <v>38677.18</v>
      </c>
      <c r="F11" s="229">
        <v>12441.04</v>
      </c>
      <c r="G11" s="229">
        <v>26236.14</v>
      </c>
      <c r="H11" s="228">
        <f t="shared" si="1"/>
        <v>39084.270000000004</v>
      </c>
      <c r="I11" s="229">
        <v>13095.48</v>
      </c>
      <c r="J11" s="229">
        <v>25988.79</v>
      </c>
      <c r="K11" s="228">
        <f t="shared" si="2"/>
        <v>59474.509999999995</v>
      </c>
      <c r="L11" s="229">
        <v>21264.01</v>
      </c>
      <c r="M11" s="229">
        <v>38210.5</v>
      </c>
      <c r="N11" s="228">
        <f t="shared" si="3"/>
        <v>51351.240000000005</v>
      </c>
      <c r="O11" s="229">
        <v>20346.04</v>
      </c>
      <c r="P11" s="229">
        <v>31005.200000000001</v>
      </c>
      <c r="Q11" s="230" t="s">
        <v>118</v>
      </c>
    </row>
    <row r="12" spans="1:17" s="231" customFormat="1" ht="25.05" customHeight="1" x14ac:dyDescent="0.6">
      <c r="A12" s="227" t="s">
        <v>140</v>
      </c>
      <c r="B12" s="228">
        <f t="shared" si="5"/>
        <v>27116.6</v>
      </c>
      <c r="C12" s="229">
        <v>12113.19</v>
      </c>
      <c r="D12" s="229">
        <v>15003.41</v>
      </c>
      <c r="E12" s="228">
        <f t="shared" si="0"/>
        <v>20462.39</v>
      </c>
      <c r="F12" s="229">
        <v>8866.25</v>
      </c>
      <c r="G12" s="229">
        <v>11596.14</v>
      </c>
      <c r="H12" s="228">
        <f t="shared" si="1"/>
        <v>19063.79</v>
      </c>
      <c r="I12" s="229">
        <v>10151.44</v>
      </c>
      <c r="J12" s="229">
        <v>8912.35</v>
      </c>
      <c r="K12" s="228">
        <f t="shared" si="2"/>
        <v>21210.29</v>
      </c>
      <c r="L12" s="229">
        <v>5899.66</v>
      </c>
      <c r="M12" s="229">
        <v>15310.63</v>
      </c>
      <c r="N12" s="228">
        <f t="shared" si="3"/>
        <v>22651.24</v>
      </c>
      <c r="O12" s="229">
        <v>9031.2000000000007</v>
      </c>
      <c r="P12" s="229">
        <v>13620.04</v>
      </c>
      <c r="Q12" s="230" t="s">
        <v>141</v>
      </c>
    </row>
    <row r="13" spans="1:17" s="231" customFormat="1" ht="25.05" customHeight="1" x14ac:dyDescent="0.6">
      <c r="A13" s="227" t="s">
        <v>5</v>
      </c>
      <c r="B13" s="228">
        <f t="shared" si="5"/>
        <v>29830.350000000002</v>
      </c>
      <c r="C13" s="229">
        <v>9466.02</v>
      </c>
      <c r="D13" s="229">
        <v>20364.330000000002</v>
      </c>
      <c r="E13" s="228">
        <f t="shared" si="0"/>
        <v>24902.69</v>
      </c>
      <c r="F13" s="229">
        <v>7798.59</v>
      </c>
      <c r="G13" s="229">
        <v>17104.099999999999</v>
      </c>
      <c r="H13" s="228">
        <f t="shared" si="1"/>
        <v>38352.78</v>
      </c>
      <c r="I13" s="229">
        <v>15717.33</v>
      </c>
      <c r="J13" s="229">
        <v>22635.45</v>
      </c>
      <c r="K13" s="228">
        <f t="shared" si="2"/>
        <v>48783.97</v>
      </c>
      <c r="L13" s="229">
        <v>18148.830000000002</v>
      </c>
      <c r="M13" s="229">
        <v>30635.14</v>
      </c>
      <c r="N13" s="228">
        <f t="shared" si="3"/>
        <v>35840.770000000004</v>
      </c>
      <c r="O13" s="229">
        <v>10228.299999999999</v>
      </c>
      <c r="P13" s="229">
        <v>25612.47</v>
      </c>
      <c r="Q13" s="230" t="s">
        <v>119</v>
      </c>
    </row>
    <row r="14" spans="1:17" s="231" customFormat="1" ht="25.05" customHeight="1" x14ac:dyDescent="0.6">
      <c r="A14" s="227" t="s">
        <v>122</v>
      </c>
      <c r="B14" s="228">
        <f t="shared" si="5"/>
        <v>195242.44</v>
      </c>
      <c r="C14" s="229">
        <v>83193.91</v>
      </c>
      <c r="D14" s="229">
        <v>112048.53</v>
      </c>
      <c r="E14" s="228">
        <f t="shared" si="0"/>
        <v>197938.93</v>
      </c>
      <c r="F14" s="229">
        <v>75601.009999999995</v>
      </c>
      <c r="G14" s="229">
        <v>122337.92</v>
      </c>
      <c r="H14" s="228">
        <f t="shared" si="1"/>
        <v>174577.24</v>
      </c>
      <c r="I14" s="229">
        <v>72341.38</v>
      </c>
      <c r="J14" s="229">
        <v>102235.86</v>
      </c>
      <c r="K14" s="228">
        <f t="shared" si="2"/>
        <v>187225.88</v>
      </c>
      <c r="L14" s="229">
        <v>80783.97</v>
      </c>
      <c r="M14" s="229">
        <v>106441.91</v>
      </c>
      <c r="N14" s="228">
        <f t="shared" si="3"/>
        <v>211305.91999999998</v>
      </c>
      <c r="O14" s="229">
        <v>74687.679999999993</v>
      </c>
      <c r="P14" s="229">
        <v>136618.23999999999</v>
      </c>
      <c r="Q14" s="230" t="s">
        <v>137</v>
      </c>
    </row>
    <row r="15" spans="1:17" s="231" customFormat="1" ht="25.05" customHeight="1" x14ac:dyDescent="0.6">
      <c r="A15" s="227" t="s">
        <v>123</v>
      </c>
      <c r="B15" s="228">
        <f t="shared" si="5"/>
        <v>308752.39</v>
      </c>
      <c r="C15" s="229">
        <v>183782.88</v>
      </c>
      <c r="D15" s="229">
        <v>124969.51</v>
      </c>
      <c r="E15" s="228">
        <f t="shared" si="0"/>
        <v>347545.52</v>
      </c>
      <c r="F15" s="229">
        <v>199754.85</v>
      </c>
      <c r="G15" s="229">
        <v>147790.67000000001</v>
      </c>
      <c r="H15" s="228">
        <f t="shared" si="1"/>
        <v>406665.32999999996</v>
      </c>
      <c r="I15" s="229">
        <v>222549.37</v>
      </c>
      <c r="J15" s="229">
        <v>184115.96</v>
      </c>
      <c r="K15" s="228">
        <f t="shared" si="2"/>
        <v>377973.31</v>
      </c>
      <c r="L15" s="229">
        <v>224143.05</v>
      </c>
      <c r="M15" s="229">
        <v>153830.26</v>
      </c>
      <c r="N15" s="228">
        <f t="shared" si="3"/>
        <v>299949.98</v>
      </c>
      <c r="O15" s="229">
        <v>181212.72</v>
      </c>
      <c r="P15" s="229">
        <v>118737.26</v>
      </c>
      <c r="Q15" s="230" t="s">
        <v>219</v>
      </c>
    </row>
    <row r="16" spans="1:17" s="231" customFormat="1" ht="25.05" customHeight="1" x14ac:dyDescent="0.6">
      <c r="A16" s="227" t="s">
        <v>124</v>
      </c>
      <c r="B16" s="228">
        <f t="shared" si="5"/>
        <v>115803.24</v>
      </c>
      <c r="C16" s="229">
        <v>95103.83</v>
      </c>
      <c r="D16" s="229">
        <v>20699.41</v>
      </c>
      <c r="E16" s="228">
        <f t="shared" si="0"/>
        <v>91259.98000000001</v>
      </c>
      <c r="F16" s="229">
        <v>71192.94</v>
      </c>
      <c r="G16" s="229">
        <v>20067.04</v>
      </c>
      <c r="H16" s="228">
        <f t="shared" si="1"/>
        <v>74816.959999999992</v>
      </c>
      <c r="I16" s="229">
        <v>62687.95</v>
      </c>
      <c r="J16" s="229">
        <v>12129.01</v>
      </c>
      <c r="K16" s="228">
        <f t="shared" si="2"/>
        <v>90894.359999999986</v>
      </c>
      <c r="L16" s="229">
        <v>66293.399999999994</v>
      </c>
      <c r="M16" s="229">
        <v>24600.959999999999</v>
      </c>
      <c r="N16" s="228">
        <f t="shared" si="3"/>
        <v>95612.43</v>
      </c>
      <c r="O16" s="229">
        <v>77232.009999999995</v>
      </c>
      <c r="P16" s="229">
        <v>18380.419999999998</v>
      </c>
      <c r="Q16" s="230" t="s">
        <v>126</v>
      </c>
    </row>
    <row r="17" spans="1:17" s="231" customFormat="1" ht="25.05" customHeight="1" x14ac:dyDescent="0.6">
      <c r="A17" s="227" t="s">
        <v>143</v>
      </c>
      <c r="B17" s="228">
        <f t="shared" si="5"/>
        <v>51167.289999999994</v>
      </c>
      <c r="C17" s="229">
        <v>31375.919999999998</v>
      </c>
      <c r="D17" s="229">
        <v>19791.37</v>
      </c>
      <c r="E17" s="228">
        <f t="shared" si="0"/>
        <v>49734.400000000001</v>
      </c>
      <c r="F17" s="229">
        <v>37987.94</v>
      </c>
      <c r="G17" s="229">
        <v>11746.46</v>
      </c>
      <c r="H17" s="228">
        <f t="shared" si="1"/>
        <v>48718.67</v>
      </c>
      <c r="I17" s="229">
        <v>34065.08</v>
      </c>
      <c r="J17" s="229">
        <v>14653.59</v>
      </c>
      <c r="K17" s="228">
        <f t="shared" si="2"/>
        <v>53877.43</v>
      </c>
      <c r="L17" s="229">
        <v>37861.07</v>
      </c>
      <c r="M17" s="229">
        <v>16016.359999999999</v>
      </c>
      <c r="N17" s="228">
        <f t="shared" si="3"/>
        <v>51411.85</v>
      </c>
      <c r="O17" s="229">
        <v>32040.109999999997</v>
      </c>
      <c r="P17" s="229">
        <v>19371.740000000002</v>
      </c>
      <c r="Q17" s="230" t="s">
        <v>142</v>
      </c>
    </row>
    <row r="18" spans="1:17" s="231" customFormat="1" ht="25.05" customHeight="1" x14ac:dyDescent="0.6">
      <c r="A18" s="227" t="s">
        <v>125</v>
      </c>
      <c r="B18" s="228">
        <f t="shared" si="5"/>
        <v>91387.83</v>
      </c>
      <c r="C18" s="229">
        <v>52135.33</v>
      </c>
      <c r="D18" s="229">
        <v>39252.5</v>
      </c>
      <c r="E18" s="228">
        <f t="shared" si="0"/>
        <v>100725.78</v>
      </c>
      <c r="F18" s="229">
        <v>59002</v>
      </c>
      <c r="G18" s="229">
        <v>41723.78</v>
      </c>
      <c r="H18" s="228">
        <f t="shared" si="1"/>
        <v>77909.510000000009</v>
      </c>
      <c r="I18" s="229">
        <v>44558.03</v>
      </c>
      <c r="J18" s="229">
        <v>33351.480000000003</v>
      </c>
      <c r="K18" s="228">
        <f t="shared" si="2"/>
        <v>50006.259999999995</v>
      </c>
      <c r="L18" s="229">
        <v>26926.6</v>
      </c>
      <c r="M18" s="229">
        <v>23079.66</v>
      </c>
      <c r="N18" s="228">
        <f t="shared" si="3"/>
        <v>133978.20000000001</v>
      </c>
      <c r="O18" s="229">
        <v>81814.92</v>
      </c>
      <c r="P18" s="234">
        <v>52163.28</v>
      </c>
      <c r="Q18" s="236" t="s">
        <v>127</v>
      </c>
    </row>
    <row r="19" spans="1:17" s="231" customFormat="1" ht="25.05" customHeight="1" x14ac:dyDescent="0.6">
      <c r="A19" s="232" t="s">
        <v>6</v>
      </c>
      <c r="B19" s="233">
        <f t="shared" si="5"/>
        <v>0</v>
      </c>
      <c r="C19" s="233">
        <v>0</v>
      </c>
      <c r="D19" s="233">
        <v>0</v>
      </c>
      <c r="E19" s="233">
        <f t="shared" si="0"/>
        <v>0</v>
      </c>
      <c r="F19" s="233">
        <v>0</v>
      </c>
      <c r="G19" s="233">
        <v>0</v>
      </c>
      <c r="H19" s="233">
        <f t="shared" si="1"/>
        <v>0</v>
      </c>
      <c r="I19" s="233">
        <v>0</v>
      </c>
      <c r="J19" s="233">
        <v>0</v>
      </c>
      <c r="K19" s="233">
        <f t="shared" si="2"/>
        <v>0</v>
      </c>
      <c r="L19" s="233">
        <v>0</v>
      </c>
      <c r="M19" s="233">
        <v>0</v>
      </c>
      <c r="N19" s="233">
        <f t="shared" si="3"/>
        <v>0</v>
      </c>
      <c r="O19" s="233">
        <v>0</v>
      </c>
      <c r="P19" s="235">
        <v>0</v>
      </c>
      <c r="Q19" s="237" t="s">
        <v>128</v>
      </c>
    </row>
    <row r="21" spans="1:17" ht="25.05" customHeight="1" x14ac:dyDescent="0.35">
      <c r="A21" s="188" t="s">
        <v>398</v>
      </c>
    </row>
    <row r="22" spans="1:17" ht="25.05" customHeight="1" x14ac:dyDescent="0.35">
      <c r="A22" s="188" t="s">
        <v>396</v>
      </c>
    </row>
  </sheetData>
  <mergeCells count="24">
    <mergeCell ref="N7:N8"/>
    <mergeCell ref="O7:O8"/>
    <mergeCell ref="P7:P8"/>
    <mergeCell ref="I7:I8"/>
    <mergeCell ref="J7:J8"/>
    <mergeCell ref="K7:K8"/>
    <mergeCell ref="L7:L8"/>
    <mergeCell ref="M7:M8"/>
    <mergeCell ref="A4:A8"/>
    <mergeCell ref="B4:M4"/>
    <mergeCell ref="N4:P4"/>
    <mergeCell ref="Q4:Q8"/>
    <mergeCell ref="B5:D6"/>
    <mergeCell ref="E5:G6"/>
    <mergeCell ref="H5:J6"/>
    <mergeCell ref="K5:M6"/>
    <mergeCell ref="N5:P6"/>
    <mergeCell ref="B7:B8"/>
    <mergeCell ref="C7:C8"/>
    <mergeCell ref="D7:D8"/>
    <mergeCell ref="E7:E8"/>
    <mergeCell ref="F7:F8"/>
    <mergeCell ref="G7:G8"/>
    <mergeCell ref="H7:H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92D050"/>
  </sheetPr>
  <dimension ref="A1:S36"/>
  <sheetViews>
    <sheetView showGridLines="0" workbookViewId="0">
      <selection activeCell="D7" sqref="D7:D8"/>
    </sheetView>
  </sheetViews>
  <sheetFormatPr defaultColWidth="9.125" defaultRowHeight="18" x14ac:dyDescent="0.6"/>
  <cols>
    <col min="1" max="1" width="55.125" style="245" customWidth="1"/>
    <col min="2" max="16" width="9.625" style="245" bestFit="1" customWidth="1"/>
    <col min="17" max="17" width="67.25" style="245" customWidth="1"/>
    <col min="18" max="16384" width="9.125" style="245"/>
  </cols>
  <sheetData>
    <row r="1" spans="1:19" s="240" customFormat="1" x14ac:dyDescent="0.6">
      <c r="A1" s="261" t="s">
        <v>0</v>
      </c>
      <c r="B1" s="239">
        <v>2.4</v>
      </c>
      <c r="C1" s="238" t="s">
        <v>443</v>
      </c>
      <c r="K1" s="241"/>
    </row>
    <row r="2" spans="1:19" s="240" customFormat="1" x14ac:dyDescent="0.6">
      <c r="A2" s="261" t="s">
        <v>114</v>
      </c>
      <c r="B2" s="239">
        <v>2.4</v>
      </c>
      <c r="C2" s="238" t="s">
        <v>444</v>
      </c>
      <c r="K2" s="241"/>
    </row>
    <row r="3" spans="1:19" s="240" customFormat="1" x14ac:dyDescent="0.6"/>
    <row r="4" spans="1:19" x14ac:dyDescent="0.6">
      <c r="A4" s="212" t="s">
        <v>8</v>
      </c>
      <c r="B4" s="242" t="s">
        <v>136</v>
      </c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4"/>
      <c r="N4" s="242" t="s">
        <v>139</v>
      </c>
      <c r="O4" s="243"/>
      <c r="P4" s="244"/>
      <c r="Q4" s="166" t="s">
        <v>9</v>
      </c>
    </row>
    <row r="5" spans="1:19" x14ac:dyDescent="0.6">
      <c r="A5" s="214"/>
      <c r="B5" s="169" t="s">
        <v>170</v>
      </c>
      <c r="C5" s="246"/>
      <c r="D5" s="247"/>
      <c r="E5" s="169" t="s">
        <v>171</v>
      </c>
      <c r="F5" s="246"/>
      <c r="G5" s="247"/>
      <c r="H5" s="169" t="s">
        <v>172</v>
      </c>
      <c r="I5" s="246"/>
      <c r="J5" s="247"/>
      <c r="K5" s="169" t="s">
        <v>173</v>
      </c>
      <c r="L5" s="246"/>
      <c r="M5" s="247"/>
      <c r="N5" s="169" t="s">
        <v>174</v>
      </c>
      <c r="O5" s="246"/>
      <c r="P5" s="247"/>
      <c r="Q5" s="170"/>
    </row>
    <row r="6" spans="1:19" x14ac:dyDescent="0.6">
      <c r="A6" s="214"/>
      <c r="B6" s="248"/>
      <c r="C6" s="249"/>
      <c r="D6" s="250"/>
      <c r="E6" s="248"/>
      <c r="F6" s="249"/>
      <c r="G6" s="250"/>
      <c r="H6" s="248"/>
      <c r="I6" s="249"/>
      <c r="J6" s="250"/>
      <c r="K6" s="248"/>
      <c r="L6" s="249"/>
      <c r="M6" s="250"/>
      <c r="N6" s="248"/>
      <c r="O6" s="249"/>
      <c r="P6" s="250"/>
      <c r="Q6" s="170"/>
    </row>
    <row r="7" spans="1:19" x14ac:dyDescent="0.6">
      <c r="A7" s="214"/>
      <c r="B7" s="251" t="s">
        <v>153</v>
      </c>
      <c r="C7" s="251" t="s">
        <v>148</v>
      </c>
      <c r="D7" s="251" t="s">
        <v>149</v>
      </c>
      <c r="E7" s="251" t="s">
        <v>153</v>
      </c>
      <c r="F7" s="251" t="s">
        <v>148</v>
      </c>
      <c r="G7" s="251" t="s">
        <v>149</v>
      </c>
      <c r="H7" s="251" t="s">
        <v>153</v>
      </c>
      <c r="I7" s="251" t="s">
        <v>148</v>
      </c>
      <c r="J7" s="251" t="s">
        <v>149</v>
      </c>
      <c r="K7" s="251" t="s">
        <v>153</v>
      </c>
      <c r="L7" s="251" t="s">
        <v>148</v>
      </c>
      <c r="M7" s="251" t="s">
        <v>149</v>
      </c>
      <c r="N7" s="251" t="s">
        <v>153</v>
      </c>
      <c r="O7" s="251" t="s">
        <v>148</v>
      </c>
      <c r="P7" s="251" t="s">
        <v>149</v>
      </c>
      <c r="Q7" s="170"/>
    </row>
    <row r="8" spans="1:19" x14ac:dyDescent="0.6">
      <c r="A8" s="219"/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180"/>
    </row>
    <row r="9" spans="1:19" x14ac:dyDescent="0.6">
      <c r="A9" s="239" t="s">
        <v>68</v>
      </c>
      <c r="B9" s="253">
        <v>897990.29</v>
      </c>
      <c r="C9" s="253">
        <v>509599.24</v>
      </c>
      <c r="D9" s="253">
        <v>388391.05000000005</v>
      </c>
      <c r="E9" s="253">
        <v>891109.59000000008</v>
      </c>
      <c r="F9" s="253">
        <v>489517.16000000003</v>
      </c>
      <c r="G9" s="253">
        <v>401592.43</v>
      </c>
      <c r="H9" s="253">
        <v>897902.93</v>
      </c>
      <c r="I9" s="253">
        <v>488896.08000000007</v>
      </c>
      <c r="J9" s="253">
        <v>409006.85</v>
      </c>
      <c r="K9" s="253">
        <v>912347.85</v>
      </c>
      <c r="L9" s="253">
        <v>500550.99</v>
      </c>
      <c r="M9" s="253">
        <v>411796.86</v>
      </c>
      <c r="N9" s="253">
        <v>924098.26</v>
      </c>
      <c r="O9" s="253">
        <v>502528.26</v>
      </c>
      <c r="P9" s="253">
        <v>421569.99999999994</v>
      </c>
      <c r="Q9" s="239" t="s">
        <v>1</v>
      </c>
    </row>
    <row r="10" spans="1:19" s="240" customFormat="1" x14ac:dyDescent="0.6">
      <c r="A10" s="240" t="s">
        <v>98</v>
      </c>
      <c r="B10" s="254">
        <v>330371.3</v>
      </c>
      <c r="C10" s="254">
        <v>199077.50999999998</v>
      </c>
      <c r="D10" s="254">
        <v>131293.79</v>
      </c>
      <c r="E10" s="254">
        <v>371722.89</v>
      </c>
      <c r="F10" s="254">
        <v>218931.25</v>
      </c>
      <c r="G10" s="254">
        <v>152791.64000000001</v>
      </c>
      <c r="H10" s="254">
        <v>420884.81</v>
      </c>
      <c r="I10" s="254">
        <v>232484.53</v>
      </c>
      <c r="J10" s="254">
        <v>188400.28</v>
      </c>
      <c r="K10" s="254">
        <v>389221.52</v>
      </c>
      <c r="L10" s="254">
        <v>230905.65</v>
      </c>
      <c r="M10" s="254">
        <v>158315.87</v>
      </c>
      <c r="N10" s="254">
        <v>357451.72</v>
      </c>
      <c r="O10" s="254">
        <v>216263.17</v>
      </c>
      <c r="P10" s="254">
        <v>141188.54999999999</v>
      </c>
      <c r="Q10" s="240" t="s">
        <v>99</v>
      </c>
    </row>
    <row r="11" spans="1:19" s="240" customFormat="1" x14ac:dyDescent="0.6">
      <c r="A11" s="256" t="s">
        <v>96</v>
      </c>
      <c r="B11" s="257">
        <v>330371.3</v>
      </c>
      <c r="C11" s="257">
        <v>199077.50999999998</v>
      </c>
      <c r="D11" s="257">
        <v>131293.79</v>
      </c>
      <c r="E11" s="257">
        <v>371722.89</v>
      </c>
      <c r="F11" s="257">
        <v>218931.25</v>
      </c>
      <c r="G11" s="257">
        <v>152791.64000000001</v>
      </c>
      <c r="H11" s="257">
        <v>420884.81</v>
      </c>
      <c r="I11" s="257">
        <v>232484.53</v>
      </c>
      <c r="J11" s="257">
        <v>188400.28</v>
      </c>
      <c r="K11" s="257">
        <v>389221.52</v>
      </c>
      <c r="L11" s="257">
        <v>230905.65</v>
      </c>
      <c r="M11" s="257">
        <v>158315.87</v>
      </c>
      <c r="N11" s="257">
        <v>357451.72</v>
      </c>
      <c r="O11" s="257">
        <v>216263.17</v>
      </c>
      <c r="P11" s="257">
        <v>141188.54999999999</v>
      </c>
      <c r="Q11" s="256" t="s">
        <v>101</v>
      </c>
      <c r="R11" s="245"/>
      <c r="S11" s="245"/>
    </row>
    <row r="12" spans="1:19" x14ac:dyDescent="0.6">
      <c r="A12" s="240" t="s">
        <v>97</v>
      </c>
      <c r="B12" s="254">
        <v>567618.99</v>
      </c>
      <c r="C12" s="254">
        <v>310521.73</v>
      </c>
      <c r="D12" s="254">
        <v>257097.26000000007</v>
      </c>
      <c r="E12" s="254">
        <v>519386.7</v>
      </c>
      <c r="F12" s="254">
        <v>270585.91000000003</v>
      </c>
      <c r="G12" s="254">
        <v>248800.78999999998</v>
      </c>
      <c r="H12" s="254">
        <v>477018.12000000005</v>
      </c>
      <c r="I12" s="254">
        <v>256411.55000000005</v>
      </c>
      <c r="J12" s="254">
        <v>220606.57</v>
      </c>
      <c r="K12" s="254">
        <v>523126.32999999996</v>
      </c>
      <c r="L12" s="254">
        <v>269645.33999999997</v>
      </c>
      <c r="M12" s="254">
        <v>253480.98999999996</v>
      </c>
      <c r="N12" s="254">
        <v>566646.54</v>
      </c>
      <c r="O12" s="254">
        <v>286265.09000000003</v>
      </c>
      <c r="P12" s="254">
        <v>280381.44999999995</v>
      </c>
      <c r="Q12" s="240" t="s">
        <v>100</v>
      </c>
      <c r="R12" s="240"/>
      <c r="S12" s="240"/>
    </row>
    <row r="13" spans="1:19" x14ac:dyDescent="0.6">
      <c r="A13" s="256" t="s">
        <v>10</v>
      </c>
      <c r="B13" s="257">
        <v>0</v>
      </c>
      <c r="C13" s="257">
        <v>0</v>
      </c>
      <c r="D13" s="257">
        <v>0</v>
      </c>
      <c r="E13" s="257">
        <v>0</v>
      </c>
      <c r="F13" s="257">
        <v>0</v>
      </c>
      <c r="G13" s="257">
        <v>0</v>
      </c>
      <c r="H13" s="257">
        <v>0</v>
      </c>
      <c r="I13" s="257">
        <v>0</v>
      </c>
      <c r="J13" s="257">
        <v>0</v>
      </c>
      <c r="K13" s="257">
        <v>0</v>
      </c>
      <c r="L13" s="257">
        <v>0</v>
      </c>
      <c r="M13" s="257">
        <v>0</v>
      </c>
      <c r="N13" s="257">
        <v>671.26</v>
      </c>
      <c r="O13" s="257">
        <v>671.26</v>
      </c>
      <c r="P13" s="257">
        <v>0</v>
      </c>
      <c r="Q13" s="256" t="s">
        <v>15</v>
      </c>
    </row>
    <row r="14" spans="1:19" x14ac:dyDescent="0.6">
      <c r="A14" s="256" t="s">
        <v>11</v>
      </c>
      <c r="B14" s="257">
        <v>87759.43</v>
      </c>
      <c r="C14" s="257">
        <v>38606.589999999997</v>
      </c>
      <c r="D14" s="257">
        <v>49152.84</v>
      </c>
      <c r="E14" s="257">
        <v>64590.8</v>
      </c>
      <c r="F14" s="257">
        <v>30375.13</v>
      </c>
      <c r="G14" s="257">
        <v>34215.67</v>
      </c>
      <c r="H14" s="257">
        <v>63133.29</v>
      </c>
      <c r="I14" s="257">
        <v>37104.79</v>
      </c>
      <c r="J14" s="257">
        <v>26028.5</v>
      </c>
      <c r="K14" s="257">
        <v>91721.94</v>
      </c>
      <c r="L14" s="257">
        <v>43898.5</v>
      </c>
      <c r="M14" s="257">
        <v>47823.44</v>
      </c>
      <c r="N14" s="257">
        <v>96574.09</v>
      </c>
      <c r="O14" s="257">
        <v>48923.18</v>
      </c>
      <c r="P14" s="257">
        <v>47650.91</v>
      </c>
      <c r="Q14" s="256" t="s">
        <v>16</v>
      </c>
    </row>
    <row r="15" spans="1:19" x14ac:dyDescent="0.6">
      <c r="A15" s="256" t="s">
        <v>85</v>
      </c>
      <c r="B15" s="257">
        <v>1762.86</v>
      </c>
      <c r="C15" s="257">
        <v>1762.86</v>
      </c>
      <c r="D15" s="257">
        <v>0</v>
      </c>
      <c r="E15" s="257">
        <v>3259.6400000000003</v>
      </c>
      <c r="F15" s="257">
        <v>2664.8</v>
      </c>
      <c r="G15" s="257">
        <v>594.84</v>
      </c>
      <c r="H15" s="257">
        <v>1855.73</v>
      </c>
      <c r="I15" s="257">
        <v>1855.73</v>
      </c>
      <c r="J15" s="257">
        <v>0</v>
      </c>
      <c r="K15" s="257">
        <v>1171.26</v>
      </c>
      <c r="L15" s="257">
        <v>1171.26</v>
      </c>
      <c r="M15" s="257">
        <v>0</v>
      </c>
      <c r="N15" s="257">
        <v>6224.7</v>
      </c>
      <c r="O15" s="257">
        <v>5522.33</v>
      </c>
      <c r="P15" s="257">
        <v>702.37</v>
      </c>
      <c r="Q15" s="256" t="s">
        <v>102</v>
      </c>
    </row>
    <row r="16" spans="1:19" x14ac:dyDescent="0.6">
      <c r="A16" s="256" t="s">
        <v>144</v>
      </c>
      <c r="B16" s="257">
        <v>3336.65</v>
      </c>
      <c r="C16" s="257">
        <v>3336.65</v>
      </c>
      <c r="D16" s="257">
        <v>0</v>
      </c>
      <c r="E16" s="257">
        <v>5616.23</v>
      </c>
      <c r="F16" s="257">
        <v>5616.23</v>
      </c>
      <c r="G16" s="257">
        <v>0</v>
      </c>
      <c r="H16" s="257">
        <v>2272.89</v>
      </c>
      <c r="I16" s="257">
        <v>2272.89</v>
      </c>
      <c r="J16" s="257">
        <v>0</v>
      </c>
      <c r="K16" s="257">
        <v>1306.0899999999999</v>
      </c>
      <c r="L16" s="257">
        <v>1306.0899999999999</v>
      </c>
      <c r="M16" s="257">
        <v>0</v>
      </c>
      <c r="N16" s="257">
        <v>2075.94</v>
      </c>
      <c r="O16" s="257">
        <v>1578.04</v>
      </c>
      <c r="P16" s="257">
        <v>497.9</v>
      </c>
      <c r="Q16" s="256" t="s">
        <v>145</v>
      </c>
    </row>
    <row r="17" spans="1:17" x14ac:dyDescent="0.6">
      <c r="A17" s="256" t="s">
        <v>12</v>
      </c>
      <c r="B17" s="257">
        <v>84821.17</v>
      </c>
      <c r="C17" s="257">
        <v>72021.98</v>
      </c>
      <c r="D17" s="257">
        <v>12799.19</v>
      </c>
      <c r="E17" s="257">
        <v>58467.24</v>
      </c>
      <c r="F17" s="257">
        <v>49564.49</v>
      </c>
      <c r="G17" s="257">
        <v>8902.75</v>
      </c>
      <c r="H17" s="257">
        <v>45138.400000000001</v>
      </c>
      <c r="I17" s="257">
        <v>39104.25</v>
      </c>
      <c r="J17" s="257">
        <v>6034.15</v>
      </c>
      <c r="K17" s="257">
        <v>48328.119999999995</v>
      </c>
      <c r="L17" s="257">
        <v>43003.1</v>
      </c>
      <c r="M17" s="257">
        <v>5325.02</v>
      </c>
      <c r="N17" s="257">
        <v>60593.600000000006</v>
      </c>
      <c r="O17" s="257">
        <v>52231.23</v>
      </c>
      <c r="P17" s="257">
        <v>8362.3700000000008</v>
      </c>
      <c r="Q17" s="256" t="s">
        <v>39</v>
      </c>
    </row>
    <row r="18" spans="1:17" x14ac:dyDescent="0.6">
      <c r="A18" s="256" t="s">
        <v>86</v>
      </c>
      <c r="B18" s="257">
        <v>182839.44</v>
      </c>
      <c r="C18" s="257">
        <v>97315.32</v>
      </c>
      <c r="D18" s="257">
        <v>85524.12</v>
      </c>
      <c r="E18" s="257">
        <v>194080.95</v>
      </c>
      <c r="F18" s="257">
        <v>93798.26</v>
      </c>
      <c r="G18" s="257">
        <v>100282.69</v>
      </c>
      <c r="H18" s="257">
        <v>166250.58000000002</v>
      </c>
      <c r="I18" s="257">
        <v>82373.279999999999</v>
      </c>
      <c r="J18" s="257">
        <v>83877.3</v>
      </c>
      <c r="K18" s="257">
        <v>160686.94</v>
      </c>
      <c r="L18" s="257">
        <v>84936.960000000006</v>
      </c>
      <c r="M18" s="257">
        <v>75749.98</v>
      </c>
      <c r="N18" s="257">
        <v>167298.16999999998</v>
      </c>
      <c r="O18" s="257">
        <v>76056.12</v>
      </c>
      <c r="P18" s="257">
        <v>91242.05</v>
      </c>
      <c r="Q18" s="256" t="s">
        <v>222</v>
      </c>
    </row>
    <row r="19" spans="1:17" x14ac:dyDescent="0.6">
      <c r="A19" s="256" t="s">
        <v>129</v>
      </c>
      <c r="B19" s="257">
        <v>19200.53</v>
      </c>
      <c r="C19" s="257">
        <v>15712.5</v>
      </c>
      <c r="D19" s="257">
        <v>3488.03</v>
      </c>
      <c r="E19" s="257">
        <v>12664.23</v>
      </c>
      <c r="F19" s="257">
        <v>10963.59</v>
      </c>
      <c r="G19" s="257">
        <v>1700.64</v>
      </c>
      <c r="H19" s="257">
        <v>10428.48</v>
      </c>
      <c r="I19" s="257">
        <v>8546.59</v>
      </c>
      <c r="J19" s="257">
        <v>1881.89</v>
      </c>
      <c r="K19" s="257">
        <v>25904.16</v>
      </c>
      <c r="L19" s="257">
        <v>19567.57</v>
      </c>
      <c r="M19" s="257">
        <v>6336.59</v>
      </c>
      <c r="N19" s="257">
        <v>11124.59</v>
      </c>
      <c r="O19" s="257">
        <v>10497.72</v>
      </c>
      <c r="P19" s="257">
        <v>626.87</v>
      </c>
      <c r="Q19" s="256" t="s">
        <v>103</v>
      </c>
    </row>
    <row r="20" spans="1:17" x14ac:dyDescent="0.6">
      <c r="A20" s="256" t="s">
        <v>130</v>
      </c>
      <c r="B20" s="257">
        <v>39558.699999999997</v>
      </c>
      <c r="C20" s="257">
        <v>12535.94</v>
      </c>
      <c r="D20" s="257">
        <v>27022.76</v>
      </c>
      <c r="E20" s="257">
        <v>53175.99</v>
      </c>
      <c r="F20" s="257">
        <v>17269.78</v>
      </c>
      <c r="G20" s="257">
        <v>35906.21</v>
      </c>
      <c r="H20" s="257">
        <v>54278.880000000005</v>
      </c>
      <c r="I20" s="257">
        <v>20198.63</v>
      </c>
      <c r="J20" s="257">
        <v>34080.25</v>
      </c>
      <c r="K20" s="257">
        <v>47099.11</v>
      </c>
      <c r="L20" s="257">
        <v>15385.21</v>
      </c>
      <c r="M20" s="257">
        <v>31713.9</v>
      </c>
      <c r="N20" s="257">
        <v>70469.38</v>
      </c>
      <c r="O20" s="257">
        <v>22906.32</v>
      </c>
      <c r="P20" s="257">
        <v>47563.06</v>
      </c>
      <c r="Q20" s="256" t="s">
        <v>104</v>
      </c>
    </row>
    <row r="21" spans="1:17" x14ac:dyDescent="0.6">
      <c r="A21" s="256" t="s">
        <v>87</v>
      </c>
      <c r="B21" s="257">
        <v>1662.89</v>
      </c>
      <c r="C21" s="257">
        <v>0</v>
      </c>
      <c r="D21" s="257">
        <v>1662.89</v>
      </c>
      <c r="E21" s="257">
        <v>442.76</v>
      </c>
      <c r="F21" s="257">
        <v>442.76</v>
      </c>
      <c r="G21" s="257">
        <v>0</v>
      </c>
      <c r="H21" s="257">
        <v>3925.7</v>
      </c>
      <c r="I21" s="257">
        <v>3925.7</v>
      </c>
      <c r="J21" s="257">
        <v>0</v>
      </c>
      <c r="K21" s="257">
        <v>4796.37</v>
      </c>
      <c r="L21" s="257">
        <v>3205.05</v>
      </c>
      <c r="M21" s="257">
        <v>1591.32</v>
      </c>
      <c r="N21" s="257">
        <v>1147.1300000000001</v>
      </c>
      <c r="O21" s="257">
        <v>0</v>
      </c>
      <c r="P21" s="257">
        <v>1147.1300000000001</v>
      </c>
      <c r="Q21" s="256" t="s">
        <v>105</v>
      </c>
    </row>
    <row r="22" spans="1:17" x14ac:dyDescent="0.6">
      <c r="A22" s="256" t="s">
        <v>88</v>
      </c>
      <c r="B22" s="257">
        <v>8203.24</v>
      </c>
      <c r="C22" s="257">
        <v>4162.93</v>
      </c>
      <c r="D22" s="257">
        <v>4040.31</v>
      </c>
      <c r="E22" s="257">
        <v>7022.3</v>
      </c>
      <c r="F22" s="257">
        <v>4134.55</v>
      </c>
      <c r="G22" s="257">
        <v>2887.75</v>
      </c>
      <c r="H22" s="257">
        <v>10194.44</v>
      </c>
      <c r="I22" s="257">
        <v>6406.83</v>
      </c>
      <c r="J22" s="257">
        <v>3787.61</v>
      </c>
      <c r="K22" s="257">
        <v>7980.8</v>
      </c>
      <c r="L22" s="257">
        <v>4803.47</v>
      </c>
      <c r="M22" s="257">
        <v>3177.33</v>
      </c>
      <c r="N22" s="257">
        <v>6059.25</v>
      </c>
      <c r="O22" s="257">
        <v>4081.7300000000005</v>
      </c>
      <c r="P22" s="257">
        <v>1977.52</v>
      </c>
      <c r="Q22" s="256" t="s">
        <v>106</v>
      </c>
    </row>
    <row r="23" spans="1:17" x14ac:dyDescent="0.6">
      <c r="A23" s="256" t="s">
        <v>89</v>
      </c>
      <c r="B23" s="257">
        <v>2273.77</v>
      </c>
      <c r="C23" s="257">
        <v>1071.79</v>
      </c>
      <c r="D23" s="257">
        <v>1201.98</v>
      </c>
      <c r="E23" s="257">
        <v>3320.09</v>
      </c>
      <c r="F23" s="257">
        <v>742.94</v>
      </c>
      <c r="G23" s="257">
        <v>2577.15</v>
      </c>
      <c r="H23" s="257">
        <v>3540.6499999999996</v>
      </c>
      <c r="I23" s="257">
        <v>1326.26</v>
      </c>
      <c r="J23" s="257">
        <v>2214.39</v>
      </c>
      <c r="K23" s="257">
        <v>5814.96</v>
      </c>
      <c r="L23" s="257">
        <v>0</v>
      </c>
      <c r="M23" s="257">
        <v>5814.96</v>
      </c>
      <c r="N23" s="257">
        <v>5669.43</v>
      </c>
      <c r="O23" s="257">
        <v>862.26</v>
      </c>
      <c r="P23" s="257">
        <v>4807.17</v>
      </c>
      <c r="Q23" s="256" t="s">
        <v>107</v>
      </c>
    </row>
    <row r="24" spans="1:17" x14ac:dyDescent="0.6">
      <c r="A24" s="256" t="s">
        <v>90</v>
      </c>
      <c r="B24" s="257">
        <v>2375.85</v>
      </c>
      <c r="C24" s="257">
        <v>1125.78</v>
      </c>
      <c r="D24" s="257">
        <v>1250.07</v>
      </c>
      <c r="E24" s="257">
        <v>364.04</v>
      </c>
      <c r="F24" s="257">
        <v>364.04</v>
      </c>
      <c r="G24" s="257">
        <v>0</v>
      </c>
      <c r="H24" s="257">
        <v>0</v>
      </c>
      <c r="I24" s="257">
        <v>0</v>
      </c>
      <c r="J24" s="257">
        <v>0</v>
      </c>
      <c r="K24" s="257">
        <v>3284.7299999999996</v>
      </c>
      <c r="L24" s="257">
        <v>2717.24</v>
      </c>
      <c r="M24" s="257">
        <v>567.49</v>
      </c>
      <c r="N24" s="257">
        <v>4102.57</v>
      </c>
      <c r="O24" s="257">
        <v>1637.97</v>
      </c>
      <c r="P24" s="257">
        <v>2464.6</v>
      </c>
      <c r="Q24" s="256" t="s">
        <v>108</v>
      </c>
    </row>
    <row r="25" spans="1:17" x14ac:dyDescent="0.6">
      <c r="A25" s="256" t="s">
        <v>91</v>
      </c>
      <c r="B25" s="257">
        <v>4257.71</v>
      </c>
      <c r="C25" s="257">
        <v>2024.11</v>
      </c>
      <c r="D25" s="257">
        <v>2233.6</v>
      </c>
      <c r="E25" s="257">
        <v>7886.25</v>
      </c>
      <c r="F25" s="257">
        <v>5066.1400000000003</v>
      </c>
      <c r="G25" s="257">
        <v>2820.11</v>
      </c>
      <c r="H25" s="257">
        <v>15638.3</v>
      </c>
      <c r="I25" s="257">
        <v>3967.7</v>
      </c>
      <c r="J25" s="257">
        <v>11670.6</v>
      </c>
      <c r="K25" s="257">
        <v>8612.11</v>
      </c>
      <c r="L25" s="257">
        <v>2653.56</v>
      </c>
      <c r="M25" s="257">
        <v>5958.55</v>
      </c>
      <c r="N25" s="257">
        <v>12250.029999999999</v>
      </c>
      <c r="O25" s="257">
        <v>7776.67</v>
      </c>
      <c r="P25" s="257">
        <v>4473.3599999999997</v>
      </c>
      <c r="Q25" s="256" t="s">
        <v>109</v>
      </c>
    </row>
    <row r="26" spans="1:17" x14ac:dyDescent="0.6">
      <c r="A26" s="256" t="s">
        <v>176</v>
      </c>
      <c r="B26" s="257">
        <v>28489.23</v>
      </c>
      <c r="C26" s="257">
        <v>16950.82</v>
      </c>
      <c r="D26" s="257">
        <v>11538.41</v>
      </c>
      <c r="E26" s="257">
        <v>28009.29</v>
      </c>
      <c r="F26" s="257">
        <v>18117.78</v>
      </c>
      <c r="G26" s="257">
        <v>9891.51</v>
      </c>
      <c r="H26" s="257">
        <v>30727.989999999998</v>
      </c>
      <c r="I26" s="257">
        <v>20327.349999999999</v>
      </c>
      <c r="J26" s="257">
        <v>10400.64</v>
      </c>
      <c r="K26" s="257">
        <v>29108.65</v>
      </c>
      <c r="L26" s="257">
        <v>15700.02</v>
      </c>
      <c r="M26" s="257">
        <v>13408.63</v>
      </c>
      <c r="N26" s="257">
        <v>36137.009999999995</v>
      </c>
      <c r="O26" s="257">
        <v>22513.78</v>
      </c>
      <c r="P26" s="257">
        <v>13623.23</v>
      </c>
      <c r="Q26" s="256" t="s">
        <v>177</v>
      </c>
    </row>
    <row r="27" spans="1:17" x14ac:dyDescent="0.6">
      <c r="A27" s="258" t="s">
        <v>13</v>
      </c>
      <c r="B27" s="257">
        <v>39690.229999999996</v>
      </c>
      <c r="C27" s="257">
        <v>20363.37</v>
      </c>
      <c r="D27" s="257">
        <v>19326.86</v>
      </c>
      <c r="E27" s="257">
        <v>31648.73</v>
      </c>
      <c r="F27" s="257">
        <v>13782.46</v>
      </c>
      <c r="G27" s="257">
        <v>17866.27</v>
      </c>
      <c r="H27" s="257">
        <v>26960.559999999998</v>
      </c>
      <c r="I27" s="257">
        <v>12428.42</v>
      </c>
      <c r="J27" s="257">
        <v>14532.14</v>
      </c>
      <c r="K27" s="257">
        <v>38378.960000000006</v>
      </c>
      <c r="L27" s="257">
        <v>16869.88</v>
      </c>
      <c r="M27" s="257">
        <v>21509.08</v>
      </c>
      <c r="N27" s="257">
        <v>39862.850000000006</v>
      </c>
      <c r="O27" s="257">
        <v>19849.060000000001</v>
      </c>
      <c r="P27" s="257">
        <v>20013.79</v>
      </c>
      <c r="Q27" s="258" t="s">
        <v>17</v>
      </c>
    </row>
    <row r="28" spans="1:17" x14ac:dyDescent="0.6">
      <c r="A28" s="258" t="s">
        <v>92</v>
      </c>
      <c r="B28" s="257">
        <v>26738.760000000002</v>
      </c>
      <c r="C28" s="257">
        <v>11137.07</v>
      </c>
      <c r="D28" s="257">
        <v>15601.69</v>
      </c>
      <c r="E28" s="257">
        <v>21659.82</v>
      </c>
      <c r="F28" s="257">
        <v>5803.79</v>
      </c>
      <c r="G28" s="257">
        <v>15856.03</v>
      </c>
      <c r="H28" s="257">
        <v>20800.62</v>
      </c>
      <c r="I28" s="257">
        <v>3798.85</v>
      </c>
      <c r="J28" s="257">
        <v>17001.77</v>
      </c>
      <c r="K28" s="257">
        <v>19013.8</v>
      </c>
      <c r="L28" s="257">
        <v>3767.37</v>
      </c>
      <c r="M28" s="257">
        <v>15246.43</v>
      </c>
      <c r="N28" s="257">
        <v>21061.21</v>
      </c>
      <c r="O28" s="257">
        <v>3608.93</v>
      </c>
      <c r="P28" s="257">
        <v>17452.28</v>
      </c>
      <c r="Q28" s="258" t="s">
        <v>110</v>
      </c>
    </row>
    <row r="29" spans="1:17" x14ac:dyDescent="0.6">
      <c r="A29" s="258" t="s">
        <v>93</v>
      </c>
      <c r="B29" s="257">
        <v>4950.67</v>
      </c>
      <c r="C29" s="257">
        <v>529.21</v>
      </c>
      <c r="D29" s="257">
        <v>4421.46</v>
      </c>
      <c r="E29" s="257">
        <v>7865.0300000000007</v>
      </c>
      <c r="F29" s="257">
        <v>2119.35</v>
      </c>
      <c r="G29" s="257">
        <v>5745.68</v>
      </c>
      <c r="H29" s="257">
        <v>4527.92</v>
      </c>
      <c r="I29" s="257">
        <v>1925.4</v>
      </c>
      <c r="J29" s="257">
        <v>2602.52</v>
      </c>
      <c r="K29" s="257">
        <v>5055.6000000000004</v>
      </c>
      <c r="L29" s="257">
        <v>2470.5700000000002</v>
      </c>
      <c r="M29" s="257">
        <v>2585.0300000000002</v>
      </c>
      <c r="N29" s="257">
        <v>4904.3</v>
      </c>
      <c r="O29" s="257">
        <v>1092.45</v>
      </c>
      <c r="P29" s="257">
        <v>3811.85</v>
      </c>
      <c r="Q29" s="258" t="s">
        <v>111</v>
      </c>
    </row>
    <row r="30" spans="1:17" x14ac:dyDescent="0.6">
      <c r="A30" s="258" t="s">
        <v>94</v>
      </c>
      <c r="B30" s="257">
        <v>27516.94</v>
      </c>
      <c r="C30" s="257">
        <v>10912.46</v>
      </c>
      <c r="D30" s="257">
        <v>16604.48</v>
      </c>
      <c r="E30" s="257">
        <v>17362.490000000002</v>
      </c>
      <c r="F30" s="257">
        <v>9499.8700000000008</v>
      </c>
      <c r="G30" s="257">
        <v>7862.62</v>
      </c>
      <c r="H30" s="257">
        <v>16408.349999999999</v>
      </c>
      <c r="I30" s="257">
        <v>10848.88</v>
      </c>
      <c r="J30" s="257">
        <v>5559.47</v>
      </c>
      <c r="K30" s="257">
        <v>24483.08</v>
      </c>
      <c r="L30" s="257">
        <v>8189.4899999999989</v>
      </c>
      <c r="M30" s="257">
        <v>16293.590000000002</v>
      </c>
      <c r="N30" s="257">
        <v>18819.34</v>
      </c>
      <c r="O30" s="257">
        <v>6456.04</v>
      </c>
      <c r="P30" s="257">
        <v>12363.3</v>
      </c>
      <c r="Q30" s="258" t="s">
        <v>112</v>
      </c>
    </row>
    <row r="31" spans="1:17" ht="36" x14ac:dyDescent="0.6">
      <c r="A31" s="262" t="s">
        <v>178</v>
      </c>
      <c r="B31" s="257">
        <v>2180.92</v>
      </c>
      <c r="C31" s="257">
        <v>952.35</v>
      </c>
      <c r="D31" s="257">
        <v>1228.57</v>
      </c>
      <c r="E31" s="257">
        <v>1950.82</v>
      </c>
      <c r="F31" s="257">
        <v>259.95</v>
      </c>
      <c r="G31" s="257">
        <v>1690.87</v>
      </c>
      <c r="H31" s="257">
        <v>935.34</v>
      </c>
      <c r="I31" s="257">
        <v>0</v>
      </c>
      <c r="J31" s="257">
        <v>935.34</v>
      </c>
      <c r="K31" s="257">
        <v>379.65</v>
      </c>
      <c r="L31" s="257">
        <v>0</v>
      </c>
      <c r="M31" s="257">
        <v>379.65</v>
      </c>
      <c r="N31" s="257">
        <v>1601.69</v>
      </c>
      <c r="O31" s="257">
        <v>0</v>
      </c>
      <c r="P31" s="257">
        <v>1601.69</v>
      </c>
      <c r="Q31" s="258" t="s">
        <v>433</v>
      </c>
    </row>
    <row r="32" spans="1:17" x14ac:dyDescent="0.6">
      <c r="A32" s="258" t="s">
        <v>95</v>
      </c>
      <c r="B32" s="257">
        <v>0</v>
      </c>
      <c r="C32" s="257">
        <v>0</v>
      </c>
      <c r="D32" s="257">
        <v>0</v>
      </c>
      <c r="E32" s="257">
        <v>0</v>
      </c>
      <c r="F32" s="257">
        <v>0</v>
      </c>
      <c r="G32" s="257">
        <v>0</v>
      </c>
      <c r="H32" s="257">
        <v>0</v>
      </c>
      <c r="I32" s="257">
        <v>0</v>
      </c>
      <c r="J32" s="257">
        <v>0</v>
      </c>
      <c r="K32" s="257">
        <v>0</v>
      </c>
      <c r="L32" s="257">
        <v>0</v>
      </c>
      <c r="M32" s="257">
        <v>0</v>
      </c>
      <c r="N32" s="257">
        <v>0</v>
      </c>
      <c r="O32" s="257">
        <v>0</v>
      </c>
      <c r="P32" s="257">
        <v>0</v>
      </c>
      <c r="Q32" s="258" t="s">
        <v>113</v>
      </c>
    </row>
    <row r="33" spans="1:17" x14ac:dyDescent="0.6">
      <c r="A33" s="259" t="s">
        <v>14</v>
      </c>
      <c r="B33" s="260">
        <v>0</v>
      </c>
      <c r="C33" s="260">
        <v>0</v>
      </c>
      <c r="D33" s="260">
        <v>0</v>
      </c>
      <c r="E33" s="260">
        <v>0</v>
      </c>
      <c r="F33" s="260">
        <v>0</v>
      </c>
      <c r="G33" s="260">
        <v>0</v>
      </c>
      <c r="H33" s="260">
        <v>0</v>
      </c>
      <c r="I33" s="260">
        <v>0</v>
      </c>
      <c r="J33" s="260">
        <v>0</v>
      </c>
      <c r="K33" s="260">
        <v>0</v>
      </c>
      <c r="L33" s="260">
        <v>0</v>
      </c>
      <c r="M33" s="260">
        <v>0</v>
      </c>
      <c r="N33" s="260">
        <v>0</v>
      </c>
      <c r="O33" s="260">
        <v>0</v>
      </c>
      <c r="P33" s="260">
        <v>0</v>
      </c>
      <c r="Q33" s="259" t="s">
        <v>18</v>
      </c>
    </row>
    <row r="34" spans="1:17" ht="12.6" customHeight="1" x14ac:dyDescent="0.6"/>
    <row r="35" spans="1:17" x14ac:dyDescent="0.6">
      <c r="A35" s="263" t="s">
        <v>398</v>
      </c>
    </row>
    <row r="36" spans="1:17" x14ac:dyDescent="0.6">
      <c r="A36" s="263" t="s">
        <v>396</v>
      </c>
    </row>
  </sheetData>
  <mergeCells count="24">
    <mergeCell ref="N7:N8"/>
    <mergeCell ref="O7:O8"/>
    <mergeCell ref="P7:P8"/>
    <mergeCell ref="I7:I8"/>
    <mergeCell ref="J7:J8"/>
    <mergeCell ref="K7:K8"/>
    <mergeCell ref="L7:L8"/>
    <mergeCell ref="M7:M8"/>
    <mergeCell ref="A4:A8"/>
    <mergeCell ref="B4:M4"/>
    <mergeCell ref="N4:P4"/>
    <mergeCell ref="Q4:Q8"/>
    <mergeCell ref="B5:D6"/>
    <mergeCell ref="E5:G6"/>
    <mergeCell ref="H5:J6"/>
    <mergeCell ref="K5:M6"/>
    <mergeCell ref="N5:P6"/>
    <mergeCell ref="B7:B8"/>
    <mergeCell ref="C7:C8"/>
    <mergeCell ref="D7:D8"/>
    <mergeCell ref="E7:E8"/>
    <mergeCell ref="F7:F8"/>
    <mergeCell ref="G7:G8"/>
    <mergeCell ref="H7:H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85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92D050"/>
  </sheetPr>
  <dimension ref="A1:Q18"/>
  <sheetViews>
    <sheetView showGridLines="0" topLeftCell="O1" workbookViewId="0">
      <selection activeCell="U12" sqref="U12"/>
    </sheetView>
  </sheetViews>
  <sheetFormatPr defaultColWidth="9.125" defaultRowHeight="25.05" customHeight="1" x14ac:dyDescent="0.35"/>
  <cols>
    <col min="1" max="1" width="18.75" style="187" customWidth="1"/>
    <col min="2" max="16" width="9.625" style="187" bestFit="1" customWidth="1"/>
    <col min="17" max="17" width="38.75" style="187" customWidth="1"/>
    <col min="18" max="16384" width="9.125" style="187"/>
  </cols>
  <sheetData>
    <row r="1" spans="1:17" s="161" customFormat="1" ht="25.05" customHeight="1" x14ac:dyDescent="0.35">
      <c r="A1" s="195" t="s">
        <v>0</v>
      </c>
      <c r="B1" s="160">
        <v>2.5</v>
      </c>
      <c r="C1" s="159" t="s">
        <v>445</v>
      </c>
      <c r="N1" s="240"/>
      <c r="O1" s="241"/>
      <c r="P1" s="240"/>
    </row>
    <row r="2" spans="1:17" s="161" customFormat="1" ht="25.05" customHeight="1" x14ac:dyDescent="0.35">
      <c r="A2" s="195" t="s">
        <v>114</v>
      </c>
      <c r="B2" s="160">
        <v>2.5</v>
      </c>
      <c r="C2" s="159" t="s">
        <v>446</v>
      </c>
      <c r="N2" s="240"/>
      <c r="O2" s="241"/>
      <c r="P2" s="240"/>
    </row>
    <row r="4" spans="1:17" ht="25.05" customHeight="1" x14ac:dyDescent="0.35">
      <c r="A4" s="162" t="s">
        <v>40</v>
      </c>
      <c r="B4" s="203" t="s">
        <v>136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5"/>
      <c r="N4" s="203" t="s">
        <v>139</v>
      </c>
      <c r="O4" s="204"/>
      <c r="P4" s="205"/>
      <c r="Q4" s="265" t="s">
        <v>41</v>
      </c>
    </row>
    <row r="5" spans="1:17" ht="25.05" customHeight="1" x14ac:dyDescent="0.35">
      <c r="A5" s="168"/>
      <c r="B5" s="166" t="s">
        <v>170</v>
      </c>
      <c r="C5" s="215"/>
      <c r="D5" s="212"/>
      <c r="E5" s="166" t="s">
        <v>171</v>
      </c>
      <c r="F5" s="215"/>
      <c r="G5" s="212"/>
      <c r="H5" s="166" t="s">
        <v>172</v>
      </c>
      <c r="I5" s="215"/>
      <c r="J5" s="212"/>
      <c r="K5" s="166" t="s">
        <v>173</v>
      </c>
      <c r="L5" s="215"/>
      <c r="M5" s="212"/>
      <c r="N5" s="166" t="s">
        <v>174</v>
      </c>
      <c r="O5" s="215"/>
      <c r="P5" s="212"/>
      <c r="Q5" s="266"/>
    </row>
    <row r="6" spans="1:17" ht="25.05" customHeight="1" x14ac:dyDescent="0.35">
      <c r="A6" s="168"/>
      <c r="B6" s="217"/>
      <c r="C6" s="218"/>
      <c r="D6" s="219"/>
      <c r="E6" s="217"/>
      <c r="F6" s="218"/>
      <c r="G6" s="219"/>
      <c r="H6" s="217"/>
      <c r="I6" s="218"/>
      <c r="J6" s="219"/>
      <c r="K6" s="217"/>
      <c r="L6" s="218"/>
      <c r="M6" s="219"/>
      <c r="N6" s="217"/>
      <c r="O6" s="218"/>
      <c r="P6" s="219"/>
      <c r="Q6" s="266"/>
    </row>
    <row r="7" spans="1:17" ht="25.05" customHeight="1" x14ac:dyDescent="0.35">
      <c r="A7" s="168"/>
      <c r="B7" s="171" t="s">
        <v>153</v>
      </c>
      <c r="C7" s="171" t="s">
        <v>148</v>
      </c>
      <c r="D7" s="171" t="s">
        <v>149</v>
      </c>
      <c r="E7" s="171" t="s">
        <v>153</v>
      </c>
      <c r="F7" s="171" t="s">
        <v>148</v>
      </c>
      <c r="G7" s="171" t="s">
        <v>149</v>
      </c>
      <c r="H7" s="171" t="s">
        <v>153</v>
      </c>
      <c r="I7" s="171" t="s">
        <v>148</v>
      </c>
      <c r="J7" s="171" t="s">
        <v>149</v>
      </c>
      <c r="K7" s="171" t="s">
        <v>153</v>
      </c>
      <c r="L7" s="171" t="s">
        <v>148</v>
      </c>
      <c r="M7" s="171" t="s">
        <v>149</v>
      </c>
      <c r="N7" s="171" t="s">
        <v>153</v>
      </c>
      <c r="O7" s="171" t="s">
        <v>148</v>
      </c>
      <c r="P7" s="171" t="s">
        <v>149</v>
      </c>
      <c r="Q7" s="266"/>
    </row>
    <row r="8" spans="1:17" ht="25.05" customHeight="1" x14ac:dyDescent="0.35">
      <c r="A8" s="176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5"/>
    </row>
    <row r="9" spans="1:17" s="231" customFormat="1" ht="25.05" customHeight="1" x14ac:dyDescent="0.6">
      <c r="A9" s="222" t="s">
        <v>68</v>
      </c>
      <c r="B9" s="267">
        <v>897990.3</v>
      </c>
      <c r="C9" s="267">
        <v>509599.24000000005</v>
      </c>
      <c r="D9" s="267">
        <v>388391.06</v>
      </c>
      <c r="E9" s="268">
        <v>891109.60000000009</v>
      </c>
      <c r="F9" s="268">
        <v>489517.16000000003</v>
      </c>
      <c r="G9" s="268">
        <v>401592.44</v>
      </c>
      <c r="H9" s="268">
        <v>897902.92999999993</v>
      </c>
      <c r="I9" s="268">
        <v>488896.07999999996</v>
      </c>
      <c r="J9" s="268">
        <v>409006.85</v>
      </c>
      <c r="K9" s="268">
        <v>912347.84</v>
      </c>
      <c r="L9" s="268">
        <v>500550.98</v>
      </c>
      <c r="M9" s="268">
        <v>411796.86</v>
      </c>
      <c r="N9" s="268">
        <v>924098.27</v>
      </c>
      <c r="O9" s="268">
        <v>502528.27000000008</v>
      </c>
      <c r="P9" s="269">
        <v>421570</v>
      </c>
      <c r="Q9" s="225" t="s">
        <v>1</v>
      </c>
    </row>
    <row r="10" spans="1:17" s="226" customFormat="1" ht="25.05" customHeight="1" x14ac:dyDescent="0.6">
      <c r="A10" s="227" t="s">
        <v>19</v>
      </c>
      <c r="B10" s="229">
        <v>15873.23</v>
      </c>
      <c r="C10" s="229">
        <v>13882.23</v>
      </c>
      <c r="D10" s="229">
        <v>1991</v>
      </c>
      <c r="E10" s="270">
        <v>11870.54</v>
      </c>
      <c r="F10" s="271">
        <v>10434.030000000001</v>
      </c>
      <c r="G10" s="271">
        <v>1436.51</v>
      </c>
      <c r="H10" s="271">
        <v>9267.5499999999993</v>
      </c>
      <c r="I10" s="271">
        <v>7252.74</v>
      </c>
      <c r="J10" s="271">
        <v>2014.8099999999997</v>
      </c>
      <c r="K10" s="271">
        <v>17248.419999999998</v>
      </c>
      <c r="L10" s="271">
        <v>14547</v>
      </c>
      <c r="M10" s="271">
        <v>2701.42</v>
      </c>
      <c r="N10" s="270">
        <v>14362.24</v>
      </c>
      <c r="O10" s="271">
        <v>10422.15</v>
      </c>
      <c r="P10" s="271">
        <v>3940.09</v>
      </c>
      <c r="Q10" s="236" t="s">
        <v>42</v>
      </c>
    </row>
    <row r="11" spans="1:17" s="231" customFormat="1" ht="25.05" customHeight="1" x14ac:dyDescent="0.6">
      <c r="A11" s="227" t="s">
        <v>20</v>
      </c>
      <c r="B11" s="229">
        <v>96113.16</v>
      </c>
      <c r="C11" s="229">
        <v>50232.86</v>
      </c>
      <c r="D11" s="229">
        <v>45880.3</v>
      </c>
      <c r="E11" s="270">
        <v>88347.13</v>
      </c>
      <c r="F11" s="271">
        <v>44772.2</v>
      </c>
      <c r="G11" s="271">
        <v>43574.93</v>
      </c>
      <c r="H11" s="271">
        <v>82187.100000000006</v>
      </c>
      <c r="I11" s="271">
        <v>42031.8</v>
      </c>
      <c r="J11" s="271">
        <v>40155.300000000003</v>
      </c>
      <c r="K11" s="271">
        <v>90046.58</v>
      </c>
      <c r="L11" s="271">
        <v>41527.47</v>
      </c>
      <c r="M11" s="271">
        <v>48519.11</v>
      </c>
      <c r="N11" s="270">
        <v>97768.81</v>
      </c>
      <c r="O11" s="271">
        <v>53755.63</v>
      </c>
      <c r="P11" s="271">
        <v>44013.18</v>
      </c>
      <c r="Q11" s="236" t="s">
        <v>43</v>
      </c>
    </row>
    <row r="12" spans="1:17" s="231" customFormat="1" ht="25.05" customHeight="1" x14ac:dyDescent="0.6">
      <c r="A12" s="227" t="s">
        <v>21</v>
      </c>
      <c r="B12" s="229">
        <v>272347.93</v>
      </c>
      <c r="C12" s="229">
        <v>159129.51</v>
      </c>
      <c r="D12" s="229">
        <v>113218.42</v>
      </c>
      <c r="E12" s="228">
        <v>240752.44</v>
      </c>
      <c r="F12" s="271">
        <v>142326.25</v>
      </c>
      <c r="G12" s="271">
        <v>98426.19</v>
      </c>
      <c r="H12" s="228">
        <v>217888.12</v>
      </c>
      <c r="I12" s="271">
        <v>126685.74</v>
      </c>
      <c r="J12" s="271">
        <v>91202.38</v>
      </c>
      <c r="K12" s="228">
        <v>237399.63</v>
      </c>
      <c r="L12" s="271">
        <v>134542.24</v>
      </c>
      <c r="M12" s="271">
        <v>102857.39</v>
      </c>
      <c r="N12" s="228">
        <v>269079.08999999997</v>
      </c>
      <c r="O12" s="271">
        <v>144290.37</v>
      </c>
      <c r="P12" s="271">
        <v>124788.72</v>
      </c>
      <c r="Q12" s="236" t="s">
        <v>44</v>
      </c>
    </row>
    <row r="13" spans="1:17" s="231" customFormat="1" ht="25.05" customHeight="1" x14ac:dyDescent="0.6">
      <c r="A13" s="227" t="s">
        <v>22</v>
      </c>
      <c r="B13" s="229">
        <v>315069.96000000002</v>
      </c>
      <c r="C13" s="229">
        <v>214915.32</v>
      </c>
      <c r="D13" s="229">
        <v>100154.64</v>
      </c>
      <c r="E13" s="270">
        <v>343102.85</v>
      </c>
      <c r="F13" s="271">
        <v>238763.7</v>
      </c>
      <c r="G13" s="271">
        <v>104339.15</v>
      </c>
      <c r="H13" s="271">
        <v>336833.37</v>
      </c>
      <c r="I13" s="271">
        <v>237241.66</v>
      </c>
      <c r="J13" s="271">
        <v>99591.71</v>
      </c>
      <c r="K13" s="271">
        <v>352284.02999999997</v>
      </c>
      <c r="L13" s="271">
        <v>246878.27</v>
      </c>
      <c r="M13" s="271">
        <v>105405.75999999999</v>
      </c>
      <c r="N13" s="270">
        <v>346116.32</v>
      </c>
      <c r="O13" s="271">
        <v>213742.13</v>
      </c>
      <c r="P13" s="271">
        <v>132374.19</v>
      </c>
      <c r="Q13" s="236" t="s">
        <v>45</v>
      </c>
    </row>
    <row r="14" spans="1:17" s="231" customFormat="1" ht="25.05" customHeight="1" x14ac:dyDescent="0.6">
      <c r="A14" s="227" t="s">
        <v>82</v>
      </c>
      <c r="B14" s="229">
        <v>197541.22</v>
      </c>
      <c r="C14" s="229">
        <v>70394.52</v>
      </c>
      <c r="D14" s="229">
        <v>127146.7</v>
      </c>
      <c r="E14" s="270">
        <v>205229.99</v>
      </c>
      <c r="F14" s="271">
        <v>51414.33</v>
      </c>
      <c r="G14" s="271">
        <v>153815.66</v>
      </c>
      <c r="H14" s="271">
        <v>247176.07</v>
      </c>
      <c r="I14" s="271">
        <v>71875.16</v>
      </c>
      <c r="J14" s="271">
        <v>175300.91</v>
      </c>
      <c r="K14" s="271">
        <v>211149.16999999998</v>
      </c>
      <c r="L14" s="271">
        <v>58835.99</v>
      </c>
      <c r="M14" s="271">
        <v>152313.18</v>
      </c>
      <c r="N14" s="270">
        <v>190826.23</v>
      </c>
      <c r="O14" s="271">
        <v>75318.66</v>
      </c>
      <c r="P14" s="271">
        <v>115507.57</v>
      </c>
      <c r="Q14" s="236" t="s">
        <v>46</v>
      </c>
    </row>
    <row r="15" spans="1:17" s="231" customFormat="1" ht="25.05" customHeight="1" x14ac:dyDescent="0.6">
      <c r="A15" s="232" t="s">
        <v>23</v>
      </c>
      <c r="B15" s="272">
        <v>1044.8</v>
      </c>
      <c r="C15" s="272">
        <v>1044.8</v>
      </c>
      <c r="D15" s="272">
        <v>0</v>
      </c>
      <c r="E15" s="273">
        <v>1806.65</v>
      </c>
      <c r="F15" s="274">
        <v>1806.65</v>
      </c>
      <c r="G15" s="274">
        <v>0</v>
      </c>
      <c r="H15" s="274">
        <v>4550.72</v>
      </c>
      <c r="I15" s="274">
        <v>3808.98</v>
      </c>
      <c r="J15" s="274">
        <v>741.74</v>
      </c>
      <c r="K15" s="274">
        <v>4220.01</v>
      </c>
      <c r="L15" s="274">
        <v>4220.01</v>
      </c>
      <c r="M15" s="274">
        <v>0</v>
      </c>
      <c r="N15" s="273">
        <v>5945.58</v>
      </c>
      <c r="O15" s="274">
        <v>4999.33</v>
      </c>
      <c r="P15" s="274">
        <v>946.25</v>
      </c>
      <c r="Q15" s="237" t="s">
        <v>120</v>
      </c>
    </row>
    <row r="16" spans="1:17" ht="13.8" customHeight="1" x14ac:dyDescent="0.35"/>
    <row r="17" spans="1:1" ht="25.05" customHeight="1" x14ac:dyDescent="0.35">
      <c r="A17" s="255" t="s">
        <v>398</v>
      </c>
    </row>
    <row r="18" spans="1:1" ht="25.05" customHeight="1" x14ac:dyDescent="0.35">
      <c r="A18" s="255" t="s">
        <v>396</v>
      </c>
    </row>
  </sheetData>
  <mergeCells count="24">
    <mergeCell ref="N7:N8"/>
    <mergeCell ref="O7:O8"/>
    <mergeCell ref="P7:P8"/>
    <mergeCell ref="I7:I8"/>
    <mergeCell ref="J7:J8"/>
    <mergeCell ref="K7:K8"/>
    <mergeCell ref="L7:L8"/>
    <mergeCell ref="M7:M8"/>
    <mergeCell ref="A4:A8"/>
    <mergeCell ref="B4:M4"/>
    <mergeCell ref="N4:P4"/>
    <mergeCell ref="Q4:Q8"/>
    <mergeCell ref="B5:D6"/>
    <mergeCell ref="E5:G6"/>
    <mergeCell ref="H5:J6"/>
    <mergeCell ref="K5:M6"/>
    <mergeCell ref="N5:P6"/>
    <mergeCell ref="B7:B8"/>
    <mergeCell ref="C7:C8"/>
    <mergeCell ref="D7:D8"/>
    <mergeCell ref="E7:E8"/>
    <mergeCell ref="F7:F8"/>
    <mergeCell ref="G7:G8"/>
    <mergeCell ref="H7:H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92D050"/>
  </sheetPr>
  <dimension ref="A1:Q26"/>
  <sheetViews>
    <sheetView showGridLines="0" topLeftCell="K7" workbookViewId="0">
      <selection activeCell="S14" sqref="S14"/>
    </sheetView>
  </sheetViews>
  <sheetFormatPr defaultColWidth="9.125" defaultRowHeight="22.95" customHeight="1" x14ac:dyDescent="0.35"/>
  <cols>
    <col min="1" max="1" width="21.125" style="4" customWidth="1"/>
    <col min="2" max="2" width="9.625" style="4" bestFit="1" customWidth="1"/>
    <col min="3" max="16" width="9.625" style="4" customWidth="1"/>
    <col min="17" max="17" width="26.5" style="4" customWidth="1"/>
    <col min="18" max="16384" width="9.125" style="4"/>
  </cols>
  <sheetData>
    <row r="1" spans="1:17" s="1" customFormat="1" ht="22.95" customHeight="1" x14ac:dyDescent="0.35">
      <c r="A1" s="195" t="s">
        <v>0</v>
      </c>
      <c r="B1" s="160">
        <v>2.6</v>
      </c>
      <c r="C1" s="159" t="s">
        <v>447</v>
      </c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240"/>
      <c r="P1" s="241"/>
      <c r="Q1" s="240"/>
    </row>
    <row r="2" spans="1:17" s="1" customFormat="1" ht="22.95" customHeight="1" x14ac:dyDescent="0.35">
      <c r="A2" s="195" t="s">
        <v>114</v>
      </c>
      <c r="B2" s="160">
        <v>2.6</v>
      </c>
      <c r="C2" s="159" t="s">
        <v>448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240"/>
      <c r="P2" s="241"/>
      <c r="Q2" s="240"/>
    </row>
    <row r="3" spans="1:17" s="1" customFormat="1" ht="22.95" customHeight="1" x14ac:dyDescent="0.35">
      <c r="A3" s="161"/>
      <c r="B3" s="160"/>
      <c r="C3" s="161"/>
      <c r="D3" s="161"/>
      <c r="E3" s="161"/>
      <c r="F3" s="161"/>
      <c r="G3" s="161"/>
      <c r="H3" s="161"/>
      <c r="I3" s="161"/>
      <c r="J3" s="161"/>
      <c r="K3" s="161"/>
      <c r="L3" s="264"/>
      <c r="M3" s="161"/>
      <c r="N3" s="161"/>
      <c r="O3" s="240"/>
      <c r="P3" s="241"/>
      <c r="Q3" s="240"/>
    </row>
    <row r="4" spans="1:17" s="47" customFormat="1" ht="22.95" customHeight="1" x14ac:dyDescent="0.6">
      <c r="A4" s="212" t="s">
        <v>47</v>
      </c>
      <c r="B4" s="213" t="s">
        <v>136</v>
      </c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2"/>
      <c r="N4" s="213" t="s">
        <v>139</v>
      </c>
      <c r="O4" s="215"/>
      <c r="P4" s="212"/>
      <c r="Q4" s="166" t="s">
        <v>179</v>
      </c>
    </row>
    <row r="5" spans="1:17" s="47" customFormat="1" ht="22.95" customHeight="1" x14ac:dyDescent="0.6">
      <c r="A5" s="214"/>
      <c r="B5" s="166" t="s">
        <v>270</v>
      </c>
      <c r="C5" s="215"/>
      <c r="D5" s="212"/>
      <c r="E5" s="166" t="s">
        <v>271</v>
      </c>
      <c r="F5" s="215"/>
      <c r="G5" s="212"/>
      <c r="H5" s="166" t="s">
        <v>272</v>
      </c>
      <c r="I5" s="215"/>
      <c r="J5" s="212"/>
      <c r="K5" s="166" t="s">
        <v>273</v>
      </c>
      <c r="L5" s="215"/>
      <c r="M5" s="212"/>
      <c r="N5" s="166" t="s">
        <v>274</v>
      </c>
      <c r="O5" s="215"/>
      <c r="P5" s="212"/>
      <c r="Q5" s="170"/>
    </row>
    <row r="6" spans="1:17" s="47" customFormat="1" ht="22.95" customHeight="1" x14ac:dyDescent="0.6">
      <c r="A6" s="214"/>
      <c r="B6" s="217"/>
      <c r="C6" s="218"/>
      <c r="D6" s="219"/>
      <c r="E6" s="217"/>
      <c r="F6" s="218"/>
      <c r="G6" s="219"/>
      <c r="H6" s="217"/>
      <c r="I6" s="218"/>
      <c r="J6" s="219"/>
      <c r="K6" s="217"/>
      <c r="L6" s="218"/>
      <c r="M6" s="219"/>
      <c r="N6" s="217"/>
      <c r="O6" s="218"/>
      <c r="P6" s="219"/>
      <c r="Q6" s="170"/>
    </row>
    <row r="7" spans="1:17" s="47" customFormat="1" ht="22.95" customHeight="1" x14ac:dyDescent="0.6">
      <c r="A7" s="214"/>
      <c r="B7" s="171" t="s">
        <v>153</v>
      </c>
      <c r="C7" s="171" t="s">
        <v>148</v>
      </c>
      <c r="D7" s="171" t="s">
        <v>149</v>
      </c>
      <c r="E7" s="171" t="s">
        <v>153</v>
      </c>
      <c r="F7" s="171" t="s">
        <v>148</v>
      </c>
      <c r="G7" s="171" t="s">
        <v>149</v>
      </c>
      <c r="H7" s="171" t="s">
        <v>153</v>
      </c>
      <c r="I7" s="171" t="s">
        <v>148</v>
      </c>
      <c r="J7" s="171" t="s">
        <v>149</v>
      </c>
      <c r="K7" s="171" t="s">
        <v>153</v>
      </c>
      <c r="L7" s="171" t="s">
        <v>148</v>
      </c>
      <c r="M7" s="171" t="s">
        <v>149</v>
      </c>
      <c r="N7" s="171" t="s">
        <v>153</v>
      </c>
      <c r="O7" s="171" t="s">
        <v>148</v>
      </c>
      <c r="P7" s="171" t="s">
        <v>149</v>
      </c>
      <c r="Q7" s="170"/>
    </row>
    <row r="8" spans="1:17" s="47" customFormat="1" ht="22.95" customHeight="1" x14ac:dyDescent="0.6">
      <c r="A8" s="219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80"/>
    </row>
    <row r="9" spans="1:17" s="1" customFormat="1" ht="22.95" customHeight="1" x14ac:dyDescent="0.35">
      <c r="A9" s="2" t="s">
        <v>68</v>
      </c>
      <c r="B9" s="275">
        <v>897990.33</v>
      </c>
      <c r="C9" s="275">
        <v>509599.26</v>
      </c>
      <c r="D9" s="275">
        <v>388391.06999999995</v>
      </c>
      <c r="E9" s="275">
        <v>891109.60000000009</v>
      </c>
      <c r="F9" s="275">
        <v>489517.16000000003</v>
      </c>
      <c r="G9" s="275">
        <v>401592.44000000006</v>
      </c>
      <c r="H9" s="275">
        <v>897903.29</v>
      </c>
      <c r="I9" s="275">
        <v>488896.44000000006</v>
      </c>
      <c r="J9" s="275">
        <v>409006.85</v>
      </c>
      <c r="K9" s="275">
        <v>912347.82000000007</v>
      </c>
      <c r="L9" s="275">
        <v>500550.95999999996</v>
      </c>
      <c r="M9" s="275">
        <v>411796.86000000004</v>
      </c>
      <c r="N9" s="275">
        <v>924098.27999999991</v>
      </c>
      <c r="O9" s="275">
        <v>502528.25999999995</v>
      </c>
      <c r="P9" s="275">
        <v>421570.01999999996</v>
      </c>
      <c r="Q9" s="2" t="s">
        <v>1</v>
      </c>
    </row>
    <row r="10" spans="1:17" ht="22.95" customHeight="1" x14ac:dyDescent="0.35">
      <c r="A10" s="4" t="s">
        <v>24</v>
      </c>
      <c r="B10" s="276">
        <v>391.17</v>
      </c>
      <c r="C10" s="276">
        <v>0</v>
      </c>
      <c r="D10" s="276">
        <v>391.17</v>
      </c>
      <c r="E10" s="276">
        <v>1345.08</v>
      </c>
      <c r="F10" s="276">
        <v>0</v>
      </c>
      <c r="G10" s="276">
        <v>1345.08</v>
      </c>
      <c r="H10" s="276">
        <v>947.44</v>
      </c>
      <c r="I10" s="276">
        <v>0</v>
      </c>
      <c r="J10" s="276">
        <v>947.44</v>
      </c>
      <c r="K10" s="276">
        <v>391.08</v>
      </c>
      <c r="L10" s="276">
        <v>0</v>
      </c>
      <c r="M10" s="276">
        <v>391.08</v>
      </c>
      <c r="N10" s="276">
        <v>1200.6199999999999</v>
      </c>
      <c r="O10" s="276">
        <v>613.62</v>
      </c>
      <c r="P10" s="276">
        <v>587</v>
      </c>
      <c r="Q10" s="4" t="s">
        <v>81</v>
      </c>
    </row>
    <row r="11" spans="1:17" ht="22.95" customHeight="1" x14ac:dyDescent="0.35">
      <c r="A11" s="4" t="s">
        <v>25</v>
      </c>
      <c r="B11" s="276">
        <v>210590.91999999998</v>
      </c>
      <c r="C11" s="276">
        <v>119996.69</v>
      </c>
      <c r="D11" s="276">
        <v>90594.23</v>
      </c>
      <c r="E11" s="276">
        <v>228868.78000000003</v>
      </c>
      <c r="F11" s="276">
        <v>129154.46</v>
      </c>
      <c r="G11" s="276">
        <v>99714.32</v>
      </c>
      <c r="H11" s="276">
        <v>225057.39</v>
      </c>
      <c r="I11" s="276">
        <v>121599.43</v>
      </c>
      <c r="J11" s="276">
        <v>103457.96</v>
      </c>
      <c r="K11" s="276">
        <v>214752.63</v>
      </c>
      <c r="L11" s="276">
        <v>124962.33</v>
      </c>
      <c r="M11" s="276">
        <v>89790.3</v>
      </c>
      <c r="N11" s="276">
        <v>196407.04000000001</v>
      </c>
      <c r="O11" s="276">
        <v>109016.08</v>
      </c>
      <c r="P11" s="276">
        <v>87390.96</v>
      </c>
      <c r="Q11" s="4" t="s">
        <v>131</v>
      </c>
    </row>
    <row r="12" spans="1:17" ht="22.95" customHeight="1" x14ac:dyDescent="0.35">
      <c r="A12" s="4" t="s">
        <v>26</v>
      </c>
      <c r="B12" s="276">
        <v>231287.59999999998</v>
      </c>
      <c r="C12" s="276">
        <v>133142.21</v>
      </c>
      <c r="D12" s="276">
        <v>98145.39</v>
      </c>
      <c r="E12" s="276">
        <v>222909.93</v>
      </c>
      <c r="F12" s="276">
        <v>121150.44</v>
      </c>
      <c r="G12" s="276">
        <v>101759.49</v>
      </c>
      <c r="H12" s="276">
        <v>252328.65</v>
      </c>
      <c r="I12" s="276">
        <v>133694</v>
      </c>
      <c r="J12" s="276">
        <v>118634.65</v>
      </c>
      <c r="K12" s="276">
        <v>218475.16999999998</v>
      </c>
      <c r="L12" s="276">
        <v>115520.49</v>
      </c>
      <c r="M12" s="276">
        <v>102954.68</v>
      </c>
      <c r="N12" s="276">
        <v>230984.95</v>
      </c>
      <c r="O12" s="276">
        <v>127034.91</v>
      </c>
      <c r="P12" s="276">
        <v>103950.04</v>
      </c>
      <c r="Q12" s="4" t="s">
        <v>34</v>
      </c>
    </row>
    <row r="13" spans="1:17" ht="22.95" customHeight="1" x14ac:dyDescent="0.35">
      <c r="A13" s="4" t="s">
        <v>27</v>
      </c>
      <c r="B13" s="276">
        <v>163360.23000000001</v>
      </c>
      <c r="C13" s="276">
        <v>106425.94</v>
      </c>
      <c r="D13" s="276">
        <v>56934.29</v>
      </c>
      <c r="E13" s="276">
        <v>161100.32</v>
      </c>
      <c r="F13" s="276">
        <v>101187.06</v>
      </c>
      <c r="G13" s="276">
        <v>59913.26</v>
      </c>
      <c r="H13" s="276">
        <v>152140.47</v>
      </c>
      <c r="I13" s="276">
        <v>99532.35</v>
      </c>
      <c r="J13" s="276">
        <v>52608.12</v>
      </c>
      <c r="K13" s="276">
        <v>182342.62</v>
      </c>
      <c r="L13" s="276">
        <v>114645.27</v>
      </c>
      <c r="M13" s="276">
        <v>67697.350000000006</v>
      </c>
      <c r="N13" s="276">
        <v>185864.26</v>
      </c>
      <c r="O13" s="276">
        <v>109071.67</v>
      </c>
      <c r="P13" s="276">
        <v>76792.59</v>
      </c>
      <c r="Q13" s="4" t="s">
        <v>132</v>
      </c>
    </row>
    <row r="14" spans="1:17" ht="22.95" customHeight="1" x14ac:dyDescent="0.35">
      <c r="A14" s="4" t="s">
        <v>48</v>
      </c>
      <c r="B14" s="276">
        <v>142179.4</v>
      </c>
      <c r="C14" s="276">
        <v>82589.88</v>
      </c>
      <c r="D14" s="276">
        <v>59589.52</v>
      </c>
      <c r="E14" s="276">
        <v>158717.76000000001</v>
      </c>
      <c r="F14" s="276">
        <v>85848.61</v>
      </c>
      <c r="G14" s="276">
        <v>72869.149999999994</v>
      </c>
      <c r="H14" s="276">
        <v>144808.82</v>
      </c>
      <c r="I14" s="276">
        <v>77651.13</v>
      </c>
      <c r="J14" s="276">
        <v>67157.69</v>
      </c>
      <c r="K14" s="276">
        <v>133740.51999999999</v>
      </c>
      <c r="L14" s="276">
        <v>69080.399999999994</v>
      </c>
      <c r="M14" s="276">
        <v>64660.119999999995</v>
      </c>
      <c r="N14" s="276">
        <v>150725.98000000001</v>
      </c>
      <c r="O14" s="276">
        <v>85793.19</v>
      </c>
      <c r="P14" s="276">
        <v>64932.79</v>
      </c>
      <c r="Q14" s="4" t="s">
        <v>133</v>
      </c>
    </row>
    <row r="15" spans="1:17" ht="22.95" customHeight="1" x14ac:dyDescent="0.35">
      <c r="A15" s="279" t="s">
        <v>28</v>
      </c>
      <c r="B15" s="276">
        <v>117177.01999999999</v>
      </c>
      <c r="C15" s="276">
        <v>66418.67</v>
      </c>
      <c r="D15" s="276">
        <v>50758.35</v>
      </c>
      <c r="E15" s="276">
        <v>141149.65</v>
      </c>
      <c r="F15" s="276">
        <v>76347.990000000005</v>
      </c>
      <c r="G15" s="276">
        <v>64801.659999999996</v>
      </c>
      <c r="H15" s="276">
        <v>126452.17</v>
      </c>
      <c r="I15" s="276">
        <v>65345.99</v>
      </c>
      <c r="J15" s="276">
        <v>61106.18</v>
      </c>
      <c r="K15" s="276">
        <v>127337.54</v>
      </c>
      <c r="L15" s="276">
        <v>65358.159999999996</v>
      </c>
      <c r="M15" s="276">
        <v>61979.38</v>
      </c>
      <c r="N15" s="276">
        <v>134921.98000000001</v>
      </c>
      <c r="O15" s="276">
        <v>71582.720000000001</v>
      </c>
      <c r="P15" s="276">
        <v>63339.26</v>
      </c>
      <c r="Q15" s="279" t="s">
        <v>35</v>
      </c>
    </row>
    <row r="16" spans="1:17" ht="22.95" customHeight="1" x14ac:dyDescent="0.35">
      <c r="A16" s="279" t="s">
        <v>29</v>
      </c>
      <c r="B16" s="276">
        <v>25002.379999999997</v>
      </c>
      <c r="C16" s="276">
        <v>16171.21</v>
      </c>
      <c r="D16" s="276">
        <v>8831.17</v>
      </c>
      <c r="E16" s="276">
        <v>17568.11</v>
      </c>
      <c r="F16" s="276">
        <v>9500.6200000000008</v>
      </c>
      <c r="G16" s="276">
        <v>8067.49</v>
      </c>
      <c r="H16" s="276">
        <v>18356.650000000001</v>
      </c>
      <c r="I16" s="276">
        <v>12305.14</v>
      </c>
      <c r="J16" s="276">
        <v>6051.51</v>
      </c>
      <c r="K16" s="276">
        <v>6402.98</v>
      </c>
      <c r="L16" s="276">
        <v>3722.24</v>
      </c>
      <c r="M16" s="276">
        <v>2680.74</v>
      </c>
      <c r="N16" s="276">
        <v>15804</v>
      </c>
      <c r="O16" s="276">
        <v>14210.47</v>
      </c>
      <c r="P16" s="276">
        <v>1593.53</v>
      </c>
      <c r="Q16" s="279" t="s">
        <v>36</v>
      </c>
    </row>
    <row r="17" spans="1:17" ht="22.95" customHeight="1" x14ac:dyDescent="0.35">
      <c r="A17" s="279" t="s">
        <v>30</v>
      </c>
      <c r="B17" s="276">
        <v>0</v>
      </c>
      <c r="C17" s="276">
        <v>0</v>
      </c>
      <c r="D17" s="276">
        <v>0</v>
      </c>
      <c r="E17" s="276">
        <v>0</v>
      </c>
      <c r="F17" s="276">
        <v>0</v>
      </c>
      <c r="G17" s="276">
        <v>0</v>
      </c>
      <c r="H17" s="276">
        <v>0</v>
      </c>
      <c r="I17" s="276">
        <v>0</v>
      </c>
      <c r="J17" s="276">
        <v>0</v>
      </c>
      <c r="K17" s="276">
        <v>0</v>
      </c>
      <c r="L17" s="276">
        <v>0</v>
      </c>
      <c r="M17" s="276">
        <v>0</v>
      </c>
      <c r="N17" s="276">
        <v>0</v>
      </c>
      <c r="O17" s="276">
        <v>0</v>
      </c>
      <c r="P17" s="276">
        <v>0</v>
      </c>
      <c r="Q17" s="279" t="s">
        <v>134</v>
      </c>
    </row>
    <row r="18" spans="1:17" ht="22.95" customHeight="1" x14ac:dyDescent="0.35">
      <c r="A18" s="4" t="s">
        <v>49</v>
      </c>
      <c r="B18" s="276">
        <v>150181.01</v>
      </c>
      <c r="C18" s="276">
        <v>67444.540000000008</v>
      </c>
      <c r="D18" s="276">
        <v>82736.47</v>
      </c>
      <c r="E18" s="276">
        <v>118167.73</v>
      </c>
      <c r="F18" s="276">
        <v>52176.59</v>
      </c>
      <c r="G18" s="276">
        <v>65991.14</v>
      </c>
      <c r="H18" s="276">
        <v>122620.52</v>
      </c>
      <c r="I18" s="276">
        <v>56419.53</v>
      </c>
      <c r="J18" s="276">
        <v>66200.990000000005</v>
      </c>
      <c r="K18" s="276">
        <v>162645.80000000002</v>
      </c>
      <c r="L18" s="276">
        <v>76342.47</v>
      </c>
      <c r="M18" s="276">
        <v>86303.330000000016</v>
      </c>
      <c r="N18" s="276">
        <v>158915.43</v>
      </c>
      <c r="O18" s="276">
        <v>70998.789999999994</v>
      </c>
      <c r="P18" s="276">
        <v>87916.64</v>
      </c>
      <c r="Q18" s="4" t="s">
        <v>50</v>
      </c>
    </row>
    <row r="19" spans="1:17" ht="22.95" customHeight="1" x14ac:dyDescent="0.35">
      <c r="A19" s="280" t="s">
        <v>31</v>
      </c>
      <c r="B19" s="276">
        <v>79070.040000000008</v>
      </c>
      <c r="C19" s="276">
        <v>36017.07</v>
      </c>
      <c r="D19" s="276">
        <v>43052.97</v>
      </c>
      <c r="E19" s="276">
        <v>47157.509999999995</v>
      </c>
      <c r="F19" s="276">
        <v>20743.89</v>
      </c>
      <c r="G19" s="276">
        <v>26413.62</v>
      </c>
      <c r="H19" s="276">
        <v>54074.07</v>
      </c>
      <c r="I19" s="276">
        <v>27998.18</v>
      </c>
      <c r="J19" s="276">
        <v>26075.89</v>
      </c>
      <c r="K19" s="276">
        <v>66394.149999999994</v>
      </c>
      <c r="L19" s="276">
        <v>29282.03</v>
      </c>
      <c r="M19" s="276">
        <v>37112.120000000003</v>
      </c>
      <c r="N19" s="276">
        <v>81417.66</v>
      </c>
      <c r="O19" s="276">
        <v>31159.89</v>
      </c>
      <c r="P19" s="276">
        <v>50257.77</v>
      </c>
      <c r="Q19" s="280" t="s">
        <v>37</v>
      </c>
    </row>
    <row r="20" spans="1:17" ht="22.95" customHeight="1" x14ac:dyDescent="0.35">
      <c r="A20" s="280" t="s">
        <v>32</v>
      </c>
      <c r="B20" s="276">
        <v>44790.5</v>
      </c>
      <c r="C20" s="276">
        <v>19391.400000000001</v>
      </c>
      <c r="D20" s="276">
        <v>25399.1</v>
      </c>
      <c r="E20" s="276">
        <v>50269.93</v>
      </c>
      <c r="F20" s="276">
        <v>21208.73</v>
      </c>
      <c r="G20" s="276">
        <v>29061.200000000001</v>
      </c>
      <c r="H20" s="276">
        <v>47534.44</v>
      </c>
      <c r="I20" s="276">
        <v>19461.080000000002</v>
      </c>
      <c r="J20" s="276">
        <v>28073.360000000001</v>
      </c>
      <c r="K20" s="276">
        <v>64053.320000000007</v>
      </c>
      <c r="L20" s="276">
        <v>34392.83</v>
      </c>
      <c r="M20" s="276">
        <v>29660.49</v>
      </c>
      <c r="N20" s="276">
        <v>48565.95</v>
      </c>
      <c r="O20" s="276">
        <v>29722.33</v>
      </c>
      <c r="P20" s="276">
        <v>18843.62</v>
      </c>
      <c r="Q20" s="280" t="s">
        <v>135</v>
      </c>
    </row>
    <row r="21" spans="1:17" ht="22.95" customHeight="1" x14ac:dyDescent="0.35">
      <c r="A21" s="280" t="s">
        <v>30</v>
      </c>
      <c r="B21" s="276">
        <v>26320.47</v>
      </c>
      <c r="C21" s="276">
        <v>12036.07</v>
      </c>
      <c r="D21" s="276">
        <v>14284.4</v>
      </c>
      <c r="E21" s="276">
        <v>20740.29</v>
      </c>
      <c r="F21" s="276">
        <v>10223.969999999999</v>
      </c>
      <c r="G21" s="276">
        <v>10516.32</v>
      </c>
      <c r="H21" s="276">
        <v>21012.010000000002</v>
      </c>
      <c r="I21" s="276">
        <v>8960.27</v>
      </c>
      <c r="J21" s="276">
        <v>12051.74</v>
      </c>
      <c r="K21" s="276">
        <v>32198.33</v>
      </c>
      <c r="L21" s="276">
        <v>12667.61</v>
      </c>
      <c r="M21" s="276">
        <v>19530.72</v>
      </c>
      <c r="N21" s="276">
        <v>28931.82</v>
      </c>
      <c r="O21" s="276">
        <v>10116.57</v>
      </c>
      <c r="P21" s="276">
        <v>18815.25</v>
      </c>
      <c r="Q21" s="280" t="s">
        <v>134</v>
      </c>
    </row>
    <row r="22" spans="1:17" ht="22.95" customHeight="1" x14ac:dyDescent="0.35">
      <c r="A22" s="278" t="s">
        <v>33</v>
      </c>
      <c r="B22" s="276">
        <v>0</v>
      </c>
      <c r="C22" s="276">
        <v>0</v>
      </c>
      <c r="D22" s="276">
        <v>0</v>
      </c>
      <c r="E22" s="276">
        <v>0</v>
      </c>
      <c r="F22" s="276">
        <v>0</v>
      </c>
      <c r="G22" s="276">
        <v>0</v>
      </c>
      <c r="H22" s="276">
        <v>0</v>
      </c>
      <c r="I22" s="276">
        <v>0</v>
      </c>
      <c r="J22" s="276">
        <v>0</v>
      </c>
      <c r="K22" s="276">
        <v>0</v>
      </c>
      <c r="L22" s="276">
        <v>0</v>
      </c>
      <c r="M22" s="276">
        <v>0</v>
      </c>
      <c r="N22" s="276">
        <v>0</v>
      </c>
      <c r="O22" s="276">
        <v>0</v>
      </c>
      <c r="P22" s="276">
        <v>0</v>
      </c>
      <c r="Q22" s="278" t="s">
        <v>38</v>
      </c>
    </row>
    <row r="23" spans="1:17" ht="22.95" customHeight="1" x14ac:dyDescent="0.35">
      <c r="A23" s="3" t="s">
        <v>14</v>
      </c>
      <c r="B23" s="277">
        <v>0</v>
      </c>
      <c r="C23" s="277">
        <v>0</v>
      </c>
      <c r="D23" s="277">
        <v>0</v>
      </c>
      <c r="E23" s="277">
        <v>0</v>
      </c>
      <c r="F23" s="277">
        <v>0</v>
      </c>
      <c r="G23" s="277">
        <v>0</v>
      </c>
      <c r="H23" s="277">
        <v>0</v>
      </c>
      <c r="I23" s="277">
        <v>0</v>
      </c>
      <c r="J23" s="277">
        <v>0</v>
      </c>
      <c r="K23" s="277">
        <v>0</v>
      </c>
      <c r="L23" s="277">
        <v>0</v>
      </c>
      <c r="M23" s="277">
        <v>0</v>
      </c>
      <c r="N23" s="277">
        <v>0</v>
      </c>
      <c r="O23" s="277">
        <v>0</v>
      </c>
      <c r="P23" s="277">
        <v>0</v>
      </c>
      <c r="Q23" s="3" t="s">
        <v>18</v>
      </c>
    </row>
    <row r="24" spans="1:17" ht="13.8" customHeight="1" x14ac:dyDescent="0.35"/>
    <row r="25" spans="1:17" ht="22.95" customHeight="1" x14ac:dyDescent="0.35">
      <c r="A25" s="281" t="s">
        <v>398</v>
      </c>
    </row>
    <row r="26" spans="1:17" ht="22.95" customHeight="1" x14ac:dyDescent="0.35">
      <c r="A26" s="281" t="s">
        <v>396</v>
      </c>
    </row>
  </sheetData>
  <mergeCells count="24">
    <mergeCell ref="N7:N8"/>
    <mergeCell ref="O7:O8"/>
    <mergeCell ref="P7:P8"/>
    <mergeCell ref="I7:I8"/>
    <mergeCell ref="J7:J8"/>
    <mergeCell ref="K7:K8"/>
    <mergeCell ref="L7:L8"/>
    <mergeCell ref="M7:M8"/>
    <mergeCell ref="A4:A8"/>
    <mergeCell ref="B4:M4"/>
    <mergeCell ref="N4:P4"/>
    <mergeCell ref="Q4:Q8"/>
    <mergeCell ref="B5:D6"/>
    <mergeCell ref="E5:G6"/>
    <mergeCell ref="H5:J6"/>
    <mergeCell ref="K5:M6"/>
    <mergeCell ref="N5:P6"/>
    <mergeCell ref="B7:B8"/>
    <mergeCell ref="C7:C8"/>
    <mergeCell ref="D7:D8"/>
    <mergeCell ref="E7:E8"/>
    <mergeCell ref="F7:F8"/>
    <mergeCell ref="G7:G8"/>
    <mergeCell ref="H7:H8"/>
  </mergeCells>
  <phoneticPr fontId="2" type="noConversion"/>
  <pageMargins left="0.15748031496062992" right="0.15748031496062992" top="0.78740157480314965" bottom="0.59055118110236227" header="0.51181102362204722" footer="0.51181102362204722"/>
  <pageSetup paperSize="9" scale="80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2D050"/>
  </sheetPr>
  <dimension ref="A1:AC20"/>
  <sheetViews>
    <sheetView showGridLines="0" topLeftCell="A10" workbookViewId="0">
      <selection activeCell="G22" sqref="G22"/>
    </sheetView>
  </sheetViews>
  <sheetFormatPr defaultColWidth="9.125" defaultRowHeight="22.95" customHeight="1" x14ac:dyDescent="0.35"/>
  <cols>
    <col min="1" max="1" width="18.625" style="187" customWidth="1"/>
    <col min="2" max="16" width="9.625" style="187" customWidth="1"/>
    <col min="17" max="17" width="18.5" style="187" customWidth="1"/>
    <col min="18" max="29" width="9.125" style="187"/>
    <col min="30" max="16384" width="9.125" style="4"/>
  </cols>
  <sheetData>
    <row r="1" spans="1:29" s="1" customFormat="1" ht="22.95" customHeight="1" x14ac:dyDescent="0.35">
      <c r="A1" s="195" t="s">
        <v>0</v>
      </c>
      <c r="B1" s="160">
        <v>2.7</v>
      </c>
      <c r="C1" s="159" t="s">
        <v>449</v>
      </c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240"/>
      <c r="P1" s="241"/>
      <c r="Q1" s="240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</row>
    <row r="2" spans="1:29" s="1" customFormat="1" ht="22.95" customHeight="1" x14ac:dyDescent="0.35">
      <c r="A2" s="195" t="s">
        <v>114</v>
      </c>
      <c r="B2" s="160">
        <v>2.7</v>
      </c>
      <c r="C2" s="159" t="s">
        <v>450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240"/>
      <c r="P2" s="241"/>
      <c r="Q2" s="240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29" s="1" customFormat="1" ht="22.95" customHeight="1" x14ac:dyDescent="0.35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</row>
    <row r="4" spans="1:29" ht="22.95" customHeight="1" x14ac:dyDescent="0.35">
      <c r="A4" s="212" t="s">
        <v>51</v>
      </c>
      <c r="B4" s="203" t="s">
        <v>136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5"/>
      <c r="N4" s="203" t="s">
        <v>139</v>
      </c>
      <c r="O4" s="204"/>
      <c r="P4" s="205"/>
      <c r="Q4" s="213" t="s">
        <v>52</v>
      </c>
    </row>
    <row r="5" spans="1:29" ht="22.95" customHeight="1" x14ac:dyDescent="0.35">
      <c r="A5" s="214"/>
      <c r="B5" s="166" t="s">
        <v>170</v>
      </c>
      <c r="C5" s="215"/>
      <c r="D5" s="212"/>
      <c r="E5" s="166" t="s">
        <v>171</v>
      </c>
      <c r="F5" s="215"/>
      <c r="G5" s="212"/>
      <c r="H5" s="166" t="s">
        <v>172</v>
      </c>
      <c r="I5" s="215"/>
      <c r="J5" s="212"/>
      <c r="K5" s="166" t="s">
        <v>173</v>
      </c>
      <c r="L5" s="215"/>
      <c r="M5" s="212"/>
      <c r="N5" s="166" t="s">
        <v>174</v>
      </c>
      <c r="O5" s="215"/>
      <c r="P5" s="212"/>
      <c r="Q5" s="216"/>
    </row>
    <row r="6" spans="1:29" ht="22.95" customHeight="1" x14ac:dyDescent="0.35">
      <c r="A6" s="214"/>
      <c r="B6" s="217"/>
      <c r="C6" s="218"/>
      <c r="D6" s="219"/>
      <c r="E6" s="217"/>
      <c r="F6" s="218"/>
      <c r="G6" s="219"/>
      <c r="H6" s="217"/>
      <c r="I6" s="218"/>
      <c r="J6" s="219"/>
      <c r="K6" s="217"/>
      <c r="L6" s="218"/>
      <c r="M6" s="219"/>
      <c r="N6" s="217"/>
      <c r="O6" s="218"/>
      <c r="P6" s="219"/>
      <c r="Q6" s="216"/>
    </row>
    <row r="7" spans="1:29" ht="22.95" customHeight="1" x14ac:dyDescent="0.35">
      <c r="A7" s="214"/>
      <c r="B7" s="171" t="s">
        <v>153</v>
      </c>
      <c r="C7" s="171" t="s">
        <v>148</v>
      </c>
      <c r="D7" s="171" t="s">
        <v>149</v>
      </c>
      <c r="E7" s="171" t="s">
        <v>153</v>
      </c>
      <c r="F7" s="171" t="s">
        <v>148</v>
      </c>
      <c r="G7" s="171" t="s">
        <v>149</v>
      </c>
      <c r="H7" s="171" t="s">
        <v>153</v>
      </c>
      <c r="I7" s="171" t="s">
        <v>148</v>
      </c>
      <c r="J7" s="171" t="s">
        <v>149</v>
      </c>
      <c r="K7" s="171" t="s">
        <v>153</v>
      </c>
      <c r="L7" s="171" t="s">
        <v>148</v>
      </c>
      <c r="M7" s="171" t="s">
        <v>149</v>
      </c>
      <c r="N7" s="171" t="s">
        <v>153</v>
      </c>
      <c r="O7" s="171" t="s">
        <v>148</v>
      </c>
      <c r="P7" s="171" t="s">
        <v>149</v>
      </c>
      <c r="Q7" s="216"/>
    </row>
    <row r="8" spans="1:29" ht="22.95" customHeight="1" x14ac:dyDescent="0.35">
      <c r="A8" s="219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217"/>
    </row>
    <row r="9" spans="1:29" s="1" customFormat="1" ht="22.95" customHeight="1" x14ac:dyDescent="0.35">
      <c r="A9" s="220" t="s">
        <v>68</v>
      </c>
      <c r="B9" s="292">
        <f>SUM(C9,D9)</f>
        <v>897990.31</v>
      </c>
      <c r="C9" s="292">
        <f>SUM(C10:C17)</f>
        <v>509599.25</v>
      </c>
      <c r="D9" s="292">
        <f>SUM(D10:D17)</f>
        <v>388391.06</v>
      </c>
      <c r="E9" s="292">
        <f>SUM(F9,G9)</f>
        <v>891109.60000000009</v>
      </c>
      <c r="F9" s="292">
        <f>SUM(F10:F17)</f>
        <v>489517.15000000008</v>
      </c>
      <c r="G9" s="292">
        <f>SUM(G10:G17)</f>
        <v>401592.44999999995</v>
      </c>
      <c r="H9" s="292">
        <f>SUM(I9,J9)</f>
        <v>897902.93</v>
      </c>
      <c r="I9" s="292">
        <f>SUM(I10:I17)</f>
        <v>488896.08</v>
      </c>
      <c r="J9" s="292">
        <f>SUM(J10:J17)</f>
        <v>409006.85000000003</v>
      </c>
      <c r="K9" s="292">
        <f>SUM(L9,M9)</f>
        <v>912347.84000000008</v>
      </c>
      <c r="L9" s="292">
        <f>SUM(L10:L17)</f>
        <v>500550.98</v>
      </c>
      <c r="M9" s="292">
        <f>SUM(M10:M17)</f>
        <v>411796.86000000004</v>
      </c>
      <c r="N9" s="292">
        <f>SUM(O9,P9)</f>
        <v>924098.27</v>
      </c>
      <c r="O9" s="292">
        <f>SUM(O10:O17)</f>
        <v>502528.27</v>
      </c>
      <c r="P9" s="292">
        <f>SUM(P10:P17)</f>
        <v>421570</v>
      </c>
      <c r="Q9" s="221" t="s">
        <v>1</v>
      </c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</row>
    <row r="10" spans="1:29" s="48" customFormat="1" ht="22.95" customHeight="1" x14ac:dyDescent="0.35">
      <c r="A10" s="282" t="s">
        <v>117</v>
      </c>
      <c r="B10" s="288">
        <f t="shared" ref="B10:B17" si="0">SUM(C10,D10)</f>
        <v>18191.57</v>
      </c>
      <c r="C10" s="288">
        <v>10967.86</v>
      </c>
      <c r="D10" s="288">
        <v>7223.71</v>
      </c>
      <c r="E10" s="288">
        <f t="shared" ref="E10:E17" si="1">SUM(F10,G10)</f>
        <v>16044.150000000001</v>
      </c>
      <c r="F10" s="289">
        <v>10445.36</v>
      </c>
      <c r="G10" s="289">
        <v>5598.79</v>
      </c>
      <c r="H10" s="288">
        <f t="shared" ref="H10:H17" si="2">SUM(I10,J10)</f>
        <v>0</v>
      </c>
      <c r="I10" s="289">
        <v>0</v>
      </c>
      <c r="J10" s="289">
        <v>0</v>
      </c>
      <c r="K10" s="288">
        <f t="shared" ref="K10:K17" si="3">SUM(L10,M10)</f>
        <v>0</v>
      </c>
      <c r="L10" s="289">
        <v>0</v>
      </c>
      <c r="M10" s="289">
        <v>0</v>
      </c>
      <c r="N10" s="288">
        <f t="shared" ref="N10:N17" si="4">SUM(O10,P10)</f>
        <v>11125.52</v>
      </c>
      <c r="O10" s="289">
        <v>7042.39</v>
      </c>
      <c r="P10" s="288">
        <v>4083.1299999999997</v>
      </c>
      <c r="Q10" s="283" t="s">
        <v>79</v>
      </c>
      <c r="R10" s="284"/>
      <c r="S10" s="284"/>
      <c r="T10" s="284"/>
      <c r="U10" s="284"/>
      <c r="V10" s="284"/>
      <c r="W10" s="284"/>
      <c r="X10" s="284"/>
      <c r="Y10" s="284"/>
      <c r="Z10" s="284"/>
      <c r="AA10" s="284"/>
      <c r="AB10" s="284"/>
      <c r="AC10" s="284"/>
    </row>
    <row r="11" spans="1:29" ht="22.95" customHeight="1" x14ac:dyDescent="0.35">
      <c r="A11" s="282" t="s">
        <v>71</v>
      </c>
      <c r="B11" s="288">
        <f t="shared" si="0"/>
        <v>0</v>
      </c>
      <c r="C11" s="288">
        <v>0</v>
      </c>
      <c r="D11" s="288">
        <v>0</v>
      </c>
      <c r="E11" s="288">
        <f t="shared" si="1"/>
        <v>0</v>
      </c>
      <c r="F11" s="289">
        <v>0</v>
      </c>
      <c r="G11" s="289">
        <v>0</v>
      </c>
      <c r="H11" s="288">
        <f t="shared" si="2"/>
        <v>0</v>
      </c>
      <c r="I11" s="289">
        <v>0</v>
      </c>
      <c r="J11" s="289">
        <v>0</v>
      </c>
      <c r="K11" s="288">
        <f t="shared" si="3"/>
        <v>1100.04</v>
      </c>
      <c r="L11" s="289">
        <v>0</v>
      </c>
      <c r="M11" s="289">
        <v>1100.04</v>
      </c>
      <c r="N11" s="288">
        <f t="shared" si="4"/>
        <v>540.63</v>
      </c>
      <c r="O11" s="289">
        <v>0</v>
      </c>
      <c r="P11" s="288">
        <v>540.63</v>
      </c>
      <c r="Q11" s="285" t="s">
        <v>78</v>
      </c>
    </row>
    <row r="12" spans="1:29" ht="22.95" customHeight="1" x14ac:dyDescent="0.35">
      <c r="A12" s="282" t="s">
        <v>60</v>
      </c>
      <c r="B12" s="288">
        <f t="shared" si="0"/>
        <v>12718.24</v>
      </c>
      <c r="C12" s="288">
        <v>5114.3599999999997</v>
      </c>
      <c r="D12" s="288">
        <v>7603.88</v>
      </c>
      <c r="E12" s="288">
        <f t="shared" si="1"/>
        <v>3919.75</v>
      </c>
      <c r="F12" s="289">
        <v>597.12</v>
      </c>
      <c r="G12" s="289">
        <v>3322.63</v>
      </c>
      <c r="H12" s="288">
        <f t="shared" si="2"/>
        <v>3671.9900000000002</v>
      </c>
      <c r="I12" s="289">
        <v>988.4</v>
      </c>
      <c r="J12" s="289">
        <v>2683.59</v>
      </c>
      <c r="K12" s="288">
        <f t="shared" si="3"/>
        <v>7374.03</v>
      </c>
      <c r="L12" s="289">
        <v>1209.49</v>
      </c>
      <c r="M12" s="289">
        <v>6164.54</v>
      </c>
      <c r="N12" s="288">
        <f t="shared" si="4"/>
        <v>1878.76</v>
      </c>
      <c r="O12" s="289">
        <v>1416.32</v>
      </c>
      <c r="P12" s="288">
        <v>462.44</v>
      </c>
      <c r="Q12" s="285" t="s">
        <v>77</v>
      </c>
    </row>
    <row r="13" spans="1:29" ht="22.95" customHeight="1" x14ac:dyDescent="0.35">
      <c r="A13" s="282" t="s">
        <v>61</v>
      </c>
      <c r="B13" s="288">
        <f t="shared" si="0"/>
        <v>71607.28</v>
      </c>
      <c r="C13" s="288">
        <v>36407.03</v>
      </c>
      <c r="D13" s="288">
        <v>35200.25</v>
      </c>
      <c r="E13" s="288">
        <f t="shared" si="1"/>
        <v>44229.99</v>
      </c>
      <c r="F13" s="289">
        <v>17866.28</v>
      </c>
      <c r="G13" s="289">
        <v>26363.71</v>
      </c>
      <c r="H13" s="288">
        <f t="shared" si="2"/>
        <v>22906.940000000002</v>
      </c>
      <c r="I13" s="289">
        <v>10732.16</v>
      </c>
      <c r="J13" s="289">
        <v>12174.78</v>
      </c>
      <c r="K13" s="288">
        <f t="shared" si="3"/>
        <v>27228.85</v>
      </c>
      <c r="L13" s="289">
        <v>12654.11</v>
      </c>
      <c r="M13" s="289">
        <v>14574.74</v>
      </c>
      <c r="N13" s="288">
        <f t="shared" si="4"/>
        <v>60133.53</v>
      </c>
      <c r="O13" s="289">
        <v>29108.14</v>
      </c>
      <c r="P13" s="288">
        <v>31025.39</v>
      </c>
      <c r="Q13" s="285" t="s">
        <v>76</v>
      </c>
    </row>
    <row r="14" spans="1:29" ht="22.95" customHeight="1" x14ac:dyDescent="0.35">
      <c r="A14" s="282" t="s">
        <v>62</v>
      </c>
      <c r="B14" s="288">
        <f t="shared" si="0"/>
        <v>86636.58</v>
      </c>
      <c r="C14" s="288">
        <v>41898.26</v>
      </c>
      <c r="D14" s="288">
        <v>44738.32</v>
      </c>
      <c r="E14" s="288">
        <f t="shared" si="1"/>
        <v>92552.87</v>
      </c>
      <c r="F14" s="289">
        <v>42019.839999999997</v>
      </c>
      <c r="G14" s="289">
        <v>50533.03</v>
      </c>
      <c r="H14" s="288">
        <f t="shared" si="2"/>
        <v>65402.64</v>
      </c>
      <c r="I14" s="289">
        <v>30549.85</v>
      </c>
      <c r="J14" s="289">
        <v>34852.79</v>
      </c>
      <c r="K14" s="288">
        <f t="shared" si="3"/>
        <v>68661.039999999994</v>
      </c>
      <c r="L14" s="289">
        <v>31639.8</v>
      </c>
      <c r="M14" s="289">
        <v>37021.24</v>
      </c>
      <c r="N14" s="288">
        <f t="shared" si="4"/>
        <v>87054.209999999992</v>
      </c>
      <c r="O14" s="289">
        <v>45780.04</v>
      </c>
      <c r="P14" s="288">
        <v>41274.17</v>
      </c>
      <c r="Q14" s="285" t="s">
        <v>75</v>
      </c>
    </row>
    <row r="15" spans="1:29" ht="22.95" customHeight="1" x14ac:dyDescent="0.35">
      <c r="A15" s="282" t="s">
        <v>63</v>
      </c>
      <c r="B15" s="288">
        <f t="shared" si="0"/>
        <v>133104.31</v>
      </c>
      <c r="C15" s="288">
        <v>74026.25</v>
      </c>
      <c r="D15" s="288">
        <v>59078.06</v>
      </c>
      <c r="E15" s="288">
        <f t="shared" si="1"/>
        <v>177984.78</v>
      </c>
      <c r="F15" s="289">
        <v>101237.44</v>
      </c>
      <c r="G15" s="289">
        <v>76747.34</v>
      </c>
      <c r="H15" s="288">
        <f t="shared" si="2"/>
        <v>165817.45000000001</v>
      </c>
      <c r="I15" s="289">
        <v>82174.09</v>
      </c>
      <c r="J15" s="289">
        <v>83643.360000000001</v>
      </c>
      <c r="K15" s="288">
        <f t="shared" si="3"/>
        <v>189306.88</v>
      </c>
      <c r="L15" s="289">
        <v>98885.48</v>
      </c>
      <c r="M15" s="289">
        <v>90421.4</v>
      </c>
      <c r="N15" s="288">
        <f t="shared" si="4"/>
        <v>171012.83000000002</v>
      </c>
      <c r="O15" s="289">
        <v>93504.67</v>
      </c>
      <c r="P15" s="288">
        <v>77508.160000000003</v>
      </c>
      <c r="Q15" s="285" t="s">
        <v>74</v>
      </c>
    </row>
    <row r="16" spans="1:29" ht="22.95" customHeight="1" x14ac:dyDescent="0.35">
      <c r="A16" s="282" t="s">
        <v>64</v>
      </c>
      <c r="B16" s="288">
        <f t="shared" si="0"/>
        <v>482264.06</v>
      </c>
      <c r="C16" s="288">
        <v>291462.55</v>
      </c>
      <c r="D16" s="288">
        <v>190801.51</v>
      </c>
      <c r="E16" s="288">
        <f t="shared" si="1"/>
        <v>463190.88</v>
      </c>
      <c r="F16" s="289">
        <v>273183.90000000002</v>
      </c>
      <c r="G16" s="289">
        <v>190006.98</v>
      </c>
      <c r="H16" s="288">
        <f t="shared" si="2"/>
        <v>517765.61</v>
      </c>
      <c r="I16" s="289">
        <v>294351.7</v>
      </c>
      <c r="J16" s="289">
        <v>223413.91</v>
      </c>
      <c r="K16" s="288">
        <f t="shared" si="3"/>
        <v>516402.16</v>
      </c>
      <c r="L16" s="289">
        <v>300218.21999999997</v>
      </c>
      <c r="M16" s="289">
        <v>216183.94</v>
      </c>
      <c r="N16" s="288">
        <f t="shared" si="4"/>
        <v>485029.80000000005</v>
      </c>
      <c r="O16" s="289">
        <v>272917.32</v>
      </c>
      <c r="P16" s="288">
        <v>212112.48</v>
      </c>
      <c r="Q16" s="285" t="s">
        <v>73</v>
      </c>
    </row>
    <row r="17" spans="1:17" ht="22.95" customHeight="1" x14ac:dyDescent="0.35">
      <c r="A17" s="286" t="s">
        <v>70</v>
      </c>
      <c r="B17" s="290">
        <f t="shared" si="0"/>
        <v>93468.27</v>
      </c>
      <c r="C17" s="290">
        <v>49722.94</v>
      </c>
      <c r="D17" s="290">
        <v>43745.33</v>
      </c>
      <c r="E17" s="290">
        <f t="shared" si="1"/>
        <v>93187.18</v>
      </c>
      <c r="F17" s="291">
        <v>44167.21</v>
      </c>
      <c r="G17" s="291">
        <v>49019.97</v>
      </c>
      <c r="H17" s="290">
        <f t="shared" si="2"/>
        <v>122338.3</v>
      </c>
      <c r="I17" s="291">
        <v>70099.88</v>
      </c>
      <c r="J17" s="291">
        <v>52238.42</v>
      </c>
      <c r="K17" s="290">
        <f t="shared" si="3"/>
        <v>102274.84</v>
      </c>
      <c r="L17" s="291">
        <v>55943.88</v>
      </c>
      <c r="M17" s="291">
        <v>46330.96</v>
      </c>
      <c r="N17" s="290">
        <f t="shared" si="4"/>
        <v>107322.98999999999</v>
      </c>
      <c r="O17" s="291">
        <v>52759.39</v>
      </c>
      <c r="P17" s="290">
        <v>54563.6</v>
      </c>
      <c r="Q17" s="287" t="s">
        <v>72</v>
      </c>
    </row>
    <row r="18" spans="1:17" ht="9.6" customHeight="1" x14ac:dyDescent="0.35"/>
    <row r="19" spans="1:17" ht="22.95" customHeight="1" x14ac:dyDescent="0.35">
      <c r="A19" s="255" t="s">
        <v>398</v>
      </c>
    </row>
    <row r="20" spans="1:17" ht="22.95" customHeight="1" x14ac:dyDescent="0.35">
      <c r="A20" s="255" t="s">
        <v>396</v>
      </c>
    </row>
  </sheetData>
  <mergeCells count="24">
    <mergeCell ref="N7:N8"/>
    <mergeCell ref="O7:O8"/>
    <mergeCell ref="P7:P8"/>
    <mergeCell ref="I7:I8"/>
    <mergeCell ref="J7:J8"/>
    <mergeCell ref="K7:K8"/>
    <mergeCell ref="L7:L8"/>
    <mergeCell ref="M7:M8"/>
    <mergeCell ref="A4:A8"/>
    <mergeCell ref="B4:M4"/>
    <mergeCell ref="N4:P4"/>
    <mergeCell ref="Q4:Q8"/>
    <mergeCell ref="B5:D6"/>
    <mergeCell ref="E5:G6"/>
    <mergeCell ref="H5:J6"/>
    <mergeCell ref="K5:M6"/>
    <mergeCell ref="N5:P6"/>
    <mergeCell ref="B7:B8"/>
    <mergeCell ref="C7:C8"/>
    <mergeCell ref="D7:D8"/>
    <mergeCell ref="E7:E8"/>
    <mergeCell ref="F7:F8"/>
    <mergeCell ref="G7:G8"/>
    <mergeCell ref="H7:H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M33"/>
  <sheetViews>
    <sheetView showGridLines="0" topLeftCell="G1" workbookViewId="0">
      <selection activeCell="M7" sqref="M7"/>
    </sheetView>
  </sheetViews>
  <sheetFormatPr defaultColWidth="9.125" defaultRowHeight="18.600000000000001" customHeight="1" x14ac:dyDescent="0.35"/>
  <cols>
    <col min="1" max="1" width="9.75" style="4" customWidth="1"/>
    <col min="2" max="2" width="10.125" style="4" customWidth="1"/>
    <col min="3" max="3" width="9.875" style="4" customWidth="1"/>
    <col min="4" max="4" width="15.75" style="4" customWidth="1"/>
    <col min="5" max="8" width="9.875" style="4" customWidth="1"/>
    <col min="9" max="9" width="8.75" style="4" customWidth="1"/>
    <col min="10" max="10" width="10.625" style="4" customWidth="1"/>
    <col min="11" max="11" width="13.375" style="4" customWidth="1"/>
    <col min="12" max="12" width="13" style="6" customWidth="1"/>
    <col min="13" max="16384" width="9.125" style="4"/>
  </cols>
  <sheetData>
    <row r="1" spans="1:13" s="1" customFormat="1" ht="18" x14ac:dyDescent="0.35">
      <c r="A1" s="1" t="s">
        <v>202</v>
      </c>
      <c r="B1" s="98" t="s">
        <v>116</v>
      </c>
      <c r="C1" s="89">
        <v>2.8</v>
      </c>
      <c r="D1" s="88" t="s">
        <v>180</v>
      </c>
      <c r="E1" s="90"/>
      <c r="F1" s="90"/>
      <c r="G1" s="90"/>
      <c r="H1" s="90"/>
      <c r="K1" s="1">
        <v>2558</v>
      </c>
      <c r="L1" s="7" t="s">
        <v>175</v>
      </c>
      <c r="M1" s="1">
        <v>2561</v>
      </c>
    </row>
    <row r="2" spans="1:13" s="1" customFormat="1" ht="18" x14ac:dyDescent="0.35">
      <c r="A2" s="87" t="s">
        <v>221</v>
      </c>
      <c r="B2" s="98" t="s">
        <v>114</v>
      </c>
      <c r="C2" s="89">
        <v>2.8</v>
      </c>
      <c r="D2" s="88" t="s">
        <v>181</v>
      </c>
      <c r="E2" s="90"/>
      <c r="F2" s="90"/>
      <c r="G2" s="90"/>
      <c r="H2" s="90"/>
      <c r="K2" s="1">
        <v>2015</v>
      </c>
      <c r="L2" s="7" t="s">
        <v>175</v>
      </c>
      <c r="M2" s="1">
        <v>2018</v>
      </c>
    </row>
    <row r="3" spans="1:13" s="1" customFormat="1" ht="18" x14ac:dyDescent="0.35">
      <c r="A3" s="88" t="s">
        <v>227</v>
      </c>
      <c r="B3" s="5"/>
      <c r="C3" s="2"/>
      <c r="I3" s="7"/>
    </row>
    <row r="4" spans="1:13" ht="19.5" customHeight="1" x14ac:dyDescent="0.35">
      <c r="A4" s="128" t="s">
        <v>54</v>
      </c>
      <c r="B4" s="129"/>
      <c r="C4" s="127" t="s">
        <v>182</v>
      </c>
      <c r="D4" s="137"/>
      <c r="E4" s="138"/>
      <c r="F4" s="127" t="s">
        <v>183</v>
      </c>
      <c r="G4" s="137"/>
      <c r="H4" s="138"/>
      <c r="I4" s="143" t="s">
        <v>55</v>
      </c>
      <c r="J4" s="138"/>
      <c r="K4" s="150" t="s">
        <v>269</v>
      </c>
      <c r="L4" s="4"/>
    </row>
    <row r="5" spans="1:13" ht="18" customHeight="1" x14ac:dyDescent="0.35">
      <c r="A5" s="130"/>
      <c r="B5" s="131"/>
      <c r="C5" s="139"/>
      <c r="D5" s="140"/>
      <c r="E5" s="141"/>
      <c r="F5" s="139"/>
      <c r="G5" s="140"/>
      <c r="H5" s="141"/>
      <c r="I5" s="144"/>
      <c r="J5" s="142"/>
      <c r="K5" s="151"/>
      <c r="L5" s="4"/>
    </row>
    <row r="6" spans="1:13" ht="18" customHeight="1" x14ac:dyDescent="0.35">
      <c r="A6" s="130"/>
      <c r="B6" s="131"/>
      <c r="C6" s="133" t="s">
        <v>153</v>
      </c>
      <c r="D6" s="133" t="s">
        <v>148</v>
      </c>
      <c r="E6" s="133" t="s">
        <v>149</v>
      </c>
      <c r="F6" s="133" t="s">
        <v>153</v>
      </c>
      <c r="G6" s="133" t="s">
        <v>148</v>
      </c>
      <c r="H6" s="133" t="s">
        <v>149</v>
      </c>
      <c r="I6" s="144"/>
      <c r="J6" s="142"/>
      <c r="K6" s="151"/>
      <c r="L6" s="4"/>
    </row>
    <row r="7" spans="1:13" ht="18" customHeight="1" x14ac:dyDescent="0.35">
      <c r="A7" s="130"/>
      <c r="B7" s="132"/>
      <c r="C7" s="134"/>
      <c r="D7" s="134"/>
      <c r="E7" s="134"/>
      <c r="F7" s="134"/>
      <c r="G7" s="134"/>
      <c r="H7" s="134"/>
      <c r="I7" s="139"/>
      <c r="J7" s="141"/>
      <c r="K7" s="152"/>
      <c r="L7" s="4"/>
    </row>
    <row r="8" spans="1:13" ht="18" x14ac:dyDescent="0.35">
      <c r="A8" s="95" t="s">
        <v>411</v>
      </c>
      <c r="B8" s="97" t="s">
        <v>408</v>
      </c>
      <c r="C8" s="96" t="s">
        <v>412</v>
      </c>
      <c r="D8" s="96" t="s">
        <v>231</v>
      </c>
      <c r="E8" s="96" t="s">
        <v>232</v>
      </c>
      <c r="F8" s="96" t="s">
        <v>413</v>
      </c>
      <c r="G8" s="96" t="s">
        <v>233</v>
      </c>
      <c r="H8" s="96" t="s">
        <v>234</v>
      </c>
      <c r="I8" s="97" t="s">
        <v>410</v>
      </c>
      <c r="J8" s="96" t="s">
        <v>409</v>
      </c>
      <c r="K8" s="95" t="s">
        <v>414</v>
      </c>
      <c r="L8" s="4"/>
    </row>
    <row r="9" spans="1:13" ht="19.5" customHeight="1" x14ac:dyDescent="0.35">
      <c r="A9" s="50" t="s">
        <v>235</v>
      </c>
      <c r="B9" s="51">
        <v>2558</v>
      </c>
      <c r="C9" s="52">
        <f>SUM(D9,E9)</f>
        <v>6470.12</v>
      </c>
      <c r="D9" s="52">
        <f>SUM(D10:D13)</f>
        <v>2042.1200000000001</v>
      </c>
      <c r="E9" s="52">
        <f>SUM(E10:E13)</f>
        <v>4428</v>
      </c>
      <c r="F9" s="53">
        <f>SUM(Table292[[#This Row],[UnemploymentRateMale]:[UnemploymentRateFemale]])</f>
        <v>0</v>
      </c>
      <c r="G9" s="53">
        <v>0</v>
      </c>
      <c r="H9" s="53">
        <v>0</v>
      </c>
      <c r="I9" s="54" t="s">
        <v>252</v>
      </c>
      <c r="J9" s="55">
        <v>2015</v>
      </c>
      <c r="K9" s="56">
        <v>0</v>
      </c>
      <c r="L9" s="4"/>
    </row>
    <row r="10" spans="1:13" ht="18" customHeight="1" x14ac:dyDescent="0.35">
      <c r="A10" s="57" t="s">
        <v>236</v>
      </c>
      <c r="B10" s="58" t="s">
        <v>160</v>
      </c>
      <c r="C10" s="52">
        <f>SUM(D10,E10)</f>
        <v>133.27000000000001</v>
      </c>
      <c r="D10" s="59">
        <v>133.27000000000001</v>
      </c>
      <c r="E10" s="59">
        <v>0</v>
      </c>
      <c r="F10" s="53">
        <v>0</v>
      </c>
      <c r="G10" s="53">
        <v>0</v>
      </c>
      <c r="H10" s="53">
        <v>0</v>
      </c>
      <c r="I10" s="54" t="s">
        <v>253</v>
      </c>
      <c r="J10" s="60" t="s">
        <v>56</v>
      </c>
      <c r="K10" s="56">
        <v>666093</v>
      </c>
      <c r="L10" s="4"/>
    </row>
    <row r="11" spans="1:13" ht="18" customHeight="1" x14ac:dyDescent="0.35">
      <c r="A11" s="57" t="s">
        <v>237</v>
      </c>
      <c r="B11" s="58" t="s">
        <v>162</v>
      </c>
      <c r="C11" s="52">
        <f t="shared" ref="C11:C25" si="0">SUM(D11,E11)</f>
        <v>941.9</v>
      </c>
      <c r="D11" s="59">
        <v>0</v>
      </c>
      <c r="E11" s="59">
        <v>941.9</v>
      </c>
      <c r="F11" s="53">
        <f>(C11/666093)*100</f>
        <v>0.14140668044852595</v>
      </c>
      <c r="G11" s="53">
        <v>0</v>
      </c>
      <c r="H11" s="53">
        <f>(E11/666093)*100</f>
        <v>0.14140668044852595</v>
      </c>
      <c r="I11" s="54" t="s">
        <v>254</v>
      </c>
      <c r="J11" s="60" t="s">
        <v>57</v>
      </c>
      <c r="K11" s="56">
        <v>666093</v>
      </c>
      <c r="L11" s="4"/>
    </row>
    <row r="12" spans="1:13" ht="18" customHeight="1" x14ac:dyDescent="0.35">
      <c r="A12" s="57" t="s">
        <v>238</v>
      </c>
      <c r="B12" s="58" t="s">
        <v>161</v>
      </c>
      <c r="C12" s="52">
        <f t="shared" si="0"/>
        <v>795.09999999999991</v>
      </c>
      <c r="D12" s="59">
        <v>477.96</v>
      </c>
      <c r="E12" s="59">
        <v>317.14</v>
      </c>
      <c r="F12" s="53">
        <f>(C12/666093)*100</f>
        <v>0.11936771591954876</v>
      </c>
      <c r="G12" s="53">
        <f>(D12/666093)*100</f>
        <v>7.1755745819277475E-2</v>
      </c>
      <c r="H12" s="53">
        <v>0</v>
      </c>
      <c r="I12" s="54" t="s">
        <v>255</v>
      </c>
      <c r="J12" s="60" t="s">
        <v>58</v>
      </c>
      <c r="K12" s="56">
        <v>666093</v>
      </c>
      <c r="L12" s="4"/>
    </row>
    <row r="13" spans="1:13" ht="18" customHeight="1" x14ac:dyDescent="0.35">
      <c r="A13" s="57" t="s">
        <v>239</v>
      </c>
      <c r="B13" s="58" t="s">
        <v>163</v>
      </c>
      <c r="C13" s="52">
        <f t="shared" si="0"/>
        <v>4599.8500000000004</v>
      </c>
      <c r="D13" s="61">
        <v>1430.89</v>
      </c>
      <c r="E13" s="61">
        <v>3168.96</v>
      </c>
      <c r="F13" s="53">
        <f>(C13/666093)*100</f>
        <v>0.690571736979671</v>
      </c>
      <c r="G13" s="53">
        <f>(D13/666093)*100</f>
        <v>0.21481835119120002</v>
      </c>
      <c r="H13" s="53">
        <f>(E13/666093)*100</f>
        <v>0.47575338578847098</v>
      </c>
      <c r="I13" s="54" t="s">
        <v>256</v>
      </c>
      <c r="J13" s="60" t="s">
        <v>59</v>
      </c>
      <c r="K13" s="56">
        <v>666093</v>
      </c>
      <c r="L13" s="4"/>
    </row>
    <row r="14" spans="1:13" ht="20.25" customHeight="1" x14ac:dyDescent="0.35">
      <c r="A14" s="57" t="s">
        <v>240</v>
      </c>
      <c r="B14" s="58">
        <v>2559</v>
      </c>
      <c r="C14" s="52">
        <f t="shared" si="0"/>
        <v>12517</v>
      </c>
      <c r="D14" s="52">
        <f>SUM(D15:D18)</f>
        <v>6766</v>
      </c>
      <c r="E14" s="52">
        <f>SUM(E15:E18)</f>
        <v>5751</v>
      </c>
      <c r="F14" s="53">
        <v>0</v>
      </c>
      <c r="G14" s="53">
        <v>0</v>
      </c>
      <c r="H14" s="53">
        <v>0</v>
      </c>
      <c r="I14" s="54" t="s">
        <v>257</v>
      </c>
      <c r="J14" s="62">
        <v>2016</v>
      </c>
      <c r="K14" s="56">
        <v>0</v>
      </c>
      <c r="L14" s="4"/>
    </row>
    <row r="15" spans="1:13" ht="18" customHeight="1" x14ac:dyDescent="0.35">
      <c r="A15" s="57" t="s">
        <v>241</v>
      </c>
      <c r="B15" s="58" t="s">
        <v>164</v>
      </c>
      <c r="C15" s="52">
        <f t="shared" si="0"/>
        <v>3841</v>
      </c>
      <c r="D15" s="61">
        <v>101</v>
      </c>
      <c r="E15" s="61">
        <v>3740</v>
      </c>
      <c r="F15" s="53">
        <v>0.7</v>
      </c>
      <c r="G15" s="53">
        <v>0</v>
      </c>
      <c r="H15" s="53">
        <v>1.7</v>
      </c>
      <c r="I15" s="54" t="s">
        <v>258</v>
      </c>
      <c r="J15" s="60" t="s">
        <v>56</v>
      </c>
      <c r="K15" s="56">
        <v>666093</v>
      </c>
      <c r="L15" s="4"/>
    </row>
    <row r="16" spans="1:13" ht="18" customHeight="1" x14ac:dyDescent="0.35">
      <c r="A16" s="57" t="s">
        <v>242</v>
      </c>
      <c r="B16" s="58" t="s">
        <v>162</v>
      </c>
      <c r="C16" s="52">
        <f t="shared" si="0"/>
        <v>4415</v>
      </c>
      <c r="D16" s="59">
        <v>2550</v>
      </c>
      <c r="E16" s="59">
        <v>1865</v>
      </c>
      <c r="F16" s="53">
        <v>0.9</v>
      </c>
      <c r="G16" s="53">
        <v>0.9</v>
      </c>
      <c r="H16" s="53">
        <v>0.8</v>
      </c>
      <c r="I16" s="54" t="s">
        <v>259</v>
      </c>
      <c r="J16" s="60" t="s">
        <v>57</v>
      </c>
      <c r="K16" s="56">
        <v>666093</v>
      </c>
      <c r="L16" s="4"/>
    </row>
    <row r="17" spans="1:12" ht="18" customHeight="1" x14ac:dyDescent="0.35">
      <c r="A17" s="57" t="s">
        <v>243</v>
      </c>
      <c r="B17" s="58" t="s">
        <v>165</v>
      </c>
      <c r="C17" s="52">
        <f t="shared" si="0"/>
        <v>3495</v>
      </c>
      <c r="D17" s="59">
        <v>3495</v>
      </c>
      <c r="E17" s="59">
        <v>0</v>
      </c>
      <c r="F17" s="53">
        <v>0.7</v>
      </c>
      <c r="G17" s="53">
        <v>1.2</v>
      </c>
      <c r="H17" s="53">
        <v>0</v>
      </c>
      <c r="I17" s="54" t="s">
        <v>260</v>
      </c>
      <c r="J17" s="60" t="s">
        <v>58</v>
      </c>
      <c r="K17" s="56">
        <v>666093</v>
      </c>
      <c r="L17" s="4"/>
    </row>
    <row r="18" spans="1:12" ht="18" customHeight="1" x14ac:dyDescent="0.35">
      <c r="A18" s="57" t="s">
        <v>244</v>
      </c>
      <c r="B18" s="58" t="s">
        <v>163</v>
      </c>
      <c r="C18" s="52">
        <f t="shared" si="0"/>
        <v>766</v>
      </c>
      <c r="D18" s="61">
        <v>620</v>
      </c>
      <c r="E18" s="61">
        <v>146</v>
      </c>
      <c r="F18" s="53">
        <v>0.1</v>
      </c>
      <c r="G18" s="53">
        <v>0.2</v>
      </c>
      <c r="H18" s="53">
        <v>0.1</v>
      </c>
      <c r="I18" s="54" t="s">
        <v>261</v>
      </c>
      <c r="J18" s="60" t="s">
        <v>59</v>
      </c>
      <c r="K18" s="56">
        <v>666093</v>
      </c>
      <c r="L18" s="4"/>
    </row>
    <row r="19" spans="1:12" ht="18.75" customHeight="1" x14ac:dyDescent="0.35">
      <c r="A19" s="57" t="s">
        <v>245</v>
      </c>
      <c r="B19" s="58">
        <v>2560</v>
      </c>
      <c r="C19" s="52">
        <f t="shared" si="0"/>
        <v>10165</v>
      </c>
      <c r="D19" s="52">
        <f>SUM(D20:D23)</f>
        <v>6060</v>
      </c>
      <c r="E19" s="52">
        <f>SUM(E20:E23)</f>
        <v>4105</v>
      </c>
      <c r="F19" s="53">
        <v>0</v>
      </c>
      <c r="G19" s="53">
        <v>0</v>
      </c>
      <c r="H19" s="53">
        <v>0</v>
      </c>
      <c r="I19" s="63" t="s">
        <v>262</v>
      </c>
      <c r="J19" s="62" t="s">
        <v>138</v>
      </c>
      <c r="K19" s="56">
        <v>0</v>
      </c>
      <c r="L19" s="4"/>
    </row>
    <row r="20" spans="1:12" ht="18" customHeight="1" x14ac:dyDescent="0.35">
      <c r="A20" s="57" t="s">
        <v>246</v>
      </c>
      <c r="B20" s="58" t="s">
        <v>164</v>
      </c>
      <c r="C20" s="52">
        <f t="shared" si="0"/>
        <v>1258</v>
      </c>
      <c r="D20" s="61">
        <v>589</v>
      </c>
      <c r="E20" s="61">
        <v>669</v>
      </c>
      <c r="F20" s="53">
        <v>0.2</v>
      </c>
      <c r="G20" s="53">
        <v>0.2</v>
      </c>
      <c r="H20" s="53">
        <v>0.3</v>
      </c>
      <c r="I20" s="63" t="s">
        <v>263</v>
      </c>
      <c r="J20" s="60" t="s">
        <v>56</v>
      </c>
      <c r="K20" s="56">
        <v>666093</v>
      </c>
      <c r="L20" s="4"/>
    </row>
    <row r="21" spans="1:12" ht="18" customHeight="1" x14ac:dyDescent="0.35">
      <c r="A21" s="57" t="s">
        <v>247</v>
      </c>
      <c r="B21" s="58" t="s">
        <v>166</v>
      </c>
      <c r="C21" s="52">
        <f t="shared" si="0"/>
        <v>2428</v>
      </c>
      <c r="D21" s="61">
        <v>1991</v>
      </c>
      <c r="E21" s="61">
        <v>437</v>
      </c>
      <c r="F21" s="53">
        <v>0.5</v>
      </c>
      <c r="G21" s="53">
        <v>0.8</v>
      </c>
      <c r="H21" s="53">
        <v>0.2</v>
      </c>
      <c r="I21" s="63" t="s">
        <v>264</v>
      </c>
      <c r="J21" s="60" t="s">
        <v>57</v>
      </c>
      <c r="K21" s="56">
        <v>666093</v>
      </c>
      <c r="L21" s="4"/>
    </row>
    <row r="22" spans="1:12" ht="18" customHeight="1" x14ac:dyDescent="0.35">
      <c r="A22" s="57" t="s">
        <v>248</v>
      </c>
      <c r="B22" s="58" t="s">
        <v>165</v>
      </c>
      <c r="C22" s="52">
        <f t="shared" si="0"/>
        <v>4602</v>
      </c>
      <c r="D22" s="61">
        <v>2764</v>
      </c>
      <c r="E22" s="61">
        <v>1838</v>
      </c>
      <c r="F22" s="53">
        <v>0.9</v>
      </c>
      <c r="G22" s="53">
        <v>1</v>
      </c>
      <c r="H22" s="53">
        <v>0.8</v>
      </c>
      <c r="I22" s="63" t="s">
        <v>265</v>
      </c>
      <c r="J22" s="60" t="s">
        <v>58</v>
      </c>
      <c r="K22" s="56">
        <v>666093</v>
      </c>
      <c r="L22" s="4"/>
    </row>
    <row r="23" spans="1:12" ht="18" customHeight="1" x14ac:dyDescent="0.35">
      <c r="A23" s="57" t="s">
        <v>249</v>
      </c>
      <c r="B23" s="58" t="s">
        <v>167</v>
      </c>
      <c r="C23" s="52">
        <f t="shared" si="0"/>
        <v>1877</v>
      </c>
      <c r="D23" s="61">
        <v>716</v>
      </c>
      <c r="E23" s="61">
        <v>1161</v>
      </c>
      <c r="F23" s="53">
        <v>0.4</v>
      </c>
      <c r="G23" s="53">
        <v>0.3</v>
      </c>
      <c r="H23" s="53">
        <v>0.5</v>
      </c>
      <c r="I23" s="63" t="s">
        <v>266</v>
      </c>
      <c r="J23" s="60" t="s">
        <v>59</v>
      </c>
      <c r="K23" s="56">
        <v>666093</v>
      </c>
      <c r="L23" s="4"/>
    </row>
    <row r="24" spans="1:12" s="1" customFormat="1" ht="19.5" customHeight="1" x14ac:dyDescent="0.35">
      <c r="A24" s="57" t="s">
        <v>250</v>
      </c>
      <c r="B24" s="58">
        <v>2561</v>
      </c>
      <c r="C24" s="52">
        <f t="shared" si="0"/>
        <v>1989</v>
      </c>
      <c r="D24" s="61">
        <f>SUM(D25)</f>
        <v>1865</v>
      </c>
      <c r="E24" s="61">
        <f>SUM(E25)</f>
        <v>124</v>
      </c>
      <c r="F24" s="53">
        <v>0</v>
      </c>
      <c r="G24" s="53">
        <v>0</v>
      </c>
      <c r="H24" s="53">
        <v>0</v>
      </c>
      <c r="I24" s="63" t="s">
        <v>267</v>
      </c>
      <c r="J24" s="62">
        <v>2018</v>
      </c>
      <c r="K24" s="56">
        <v>0</v>
      </c>
    </row>
    <row r="25" spans="1:12" ht="18.75" customHeight="1" x14ac:dyDescent="0.35">
      <c r="A25" s="57" t="s">
        <v>251</v>
      </c>
      <c r="B25" s="64" t="s">
        <v>164</v>
      </c>
      <c r="C25" s="52">
        <f t="shared" si="0"/>
        <v>1989</v>
      </c>
      <c r="D25" s="65">
        <v>1865</v>
      </c>
      <c r="E25" s="65">
        <v>124</v>
      </c>
      <c r="F25" s="66">
        <v>0.4</v>
      </c>
      <c r="G25" s="66">
        <v>0.7</v>
      </c>
      <c r="H25" s="66">
        <v>0.1</v>
      </c>
      <c r="I25" s="67" t="s">
        <v>268</v>
      </c>
      <c r="J25" s="68" t="s">
        <v>56</v>
      </c>
      <c r="K25" s="69">
        <v>666093</v>
      </c>
      <c r="L25" s="4"/>
    </row>
    <row r="26" spans="1:12" ht="13.5" customHeight="1" x14ac:dyDescent="0.35">
      <c r="A26" s="70"/>
      <c r="B26" s="70"/>
      <c r="L26" s="4"/>
    </row>
    <row r="27" spans="1:12" s="47" customFormat="1" ht="17.25" customHeight="1" x14ac:dyDescent="0.6">
      <c r="B27" s="93" t="s">
        <v>426</v>
      </c>
      <c r="C27" s="91"/>
      <c r="D27" s="93"/>
      <c r="E27" s="93"/>
      <c r="F27" s="93"/>
      <c r="G27" s="93"/>
      <c r="K27" s="47">
        <v>1</v>
      </c>
    </row>
    <row r="28" spans="1:12" s="47" customFormat="1" ht="17.25" customHeight="1" x14ac:dyDescent="0.6">
      <c r="B28" s="93" t="s">
        <v>427</v>
      </c>
      <c r="C28" s="91"/>
      <c r="D28" s="93"/>
      <c r="E28" s="93"/>
      <c r="F28" s="93"/>
      <c r="G28" s="93"/>
      <c r="K28" s="47">
        <v>118</v>
      </c>
    </row>
    <row r="29" spans="1:12" s="47" customFormat="1" ht="17.25" customHeight="1" x14ac:dyDescent="0.35">
      <c r="B29" s="44" t="s">
        <v>428</v>
      </c>
      <c r="D29" s="45"/>
      <c r="E29" s="9"/>
      <c r="F29" s="46"/>
      <c r="G29" s="45"/>
      <c r="H29" s="44"/>
      <c r="I29" s="9"/>
      <c r="K29" s="47">
        <v>17</v>
      </c>
      <c r="L29" s="4"/>
    </row>
    <row r="30" spans="1:12" s="47" customFormat="1" ht="17.25" customHeight="1" x14ac:dyDescent="0.35">
      <c r="B30" s="44" t="s">
        <v>429</v>
      </c>
      <c r="D30" s="9"/>
      <c r="E30" s="9"/>
      <c r="F30" s="46"/>
      <c r="G30" s="45"/>
      <c r="H30" s="44"/>
      <c r="I30" s="9"/>
      <c r="K30" s="9"/>
      <c r="L30" s="4"/>
    </row>
    <row r="31" spans="1:12" ht="18.600000000000001" customHeight="1" x14ac:dyDescent="0.35">
      <c r="L31" s="4"/>
    </row>
    <row r="32" spans="1:12" ht="18.600000000000001" customHeight="1" x14ac:dyDescent="0.35">
      <c r="C32" s="43"/>
    </row>
    <row r="33" spans="3:3" ht="18.600000000000001" customHeight="1" x14ac:dyDescent="0.35">
      <c r="C33" s="43"/>
    </row>
  </sheetData>
  <mergeCells count="11">
    <mergeCell ref="I4:J7"/>
    <mergeCell ref="A4:B7"/>
    <mergeCell ref="K4:K7"/>
    <mergeCell ref="C6:C7"/>
    <mergeCell ref="D6:D7"/>
    <mergeCell ref="E6:E7"/>
    <mergeCell ref="F6:F7"/>
    <mergeCell ref="G6:G7"/>
    <mergeCell ref="H6:H7"/>
    <mergeCell ref="C4:E5"/>
    <mergeCell ref="F4:H5"/>
  </mergeCells>
  <phoneticPr fontId="2" type="noConversion"/>
  <pageMargins left="0.35433070866141736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34"/>
  <sheetViews>
    <sheetView showGridLines="0" workbookViewId="0">
      <selection activeCell="W6" sqref="W6"/>
    </sheetView>
  </sheetViews>
  <sheetFormatPr defaultColWidth="9.125" defaultRowHeight="18" x14ac:dyDescent="0.35"/>
  <cols>
    <col min="1" max="1" width="8" style="4" customWidth="1"/>
    <col min="2" max="2" width="19.375" style="4" customWidth="1"/>
    <col min="3" max="3" width="7.75" style="4" customWidth="1"/>
    <col min="4" max="4" width="19.625" style="4" customWidth="1"/>
    <col min="5" max="5" width="10.375" style="4" customWidth="1"/>
    <col min="6" max="6" width="20.75" style="4" customWidth="1"/>
    <col min="7" max="13" width="8.375" style="4" customWidth="1"/>
    <col min="14" max="18" width="7.625" style="4" customWidth="1"/>
    <col min="19" max="19" width="18.25" style="4" customWidth="1"/>
    <col min="20" max="20" width="18.375" style="4" customWidth="1"/>
    <col min="21" max="16384" width="9.125" style="4"/>
  </cols>
  <sheetData>
    <row r="1" spans="1:20" s="1" customFormat="1" x14ac:dyDescent="0.35">
      <c r="A1" s="1" t="s">
        <v>434</v>
      </c>
      <c r="B1" s="88" t="s">
        <v>0</v>
      </c>
      <c r="C1" s="100">
        <v>2.9</v>
      </c>
      <c r="D1" s="10" t="s">
        <v>430</v>
      </c>
      <c r="F1" s="10"/>
      <c r="G1" s="90" t="s">
        <v>193</v>
      </c>
      <c r="H1" s="8">
        <v>2551</v>
      </c>
      <c r="I1" s="106" t="s">
        <v>168</v>
      </c>
      <c r="J1" s="8">
        <v>2560</v>
      </c>
    </row>
    <row r="2" spans="1:20" s="1" customFormat="1" x14ac:dyDescent="0.35">
      <c r="A2" s="99" t="s">
        <v>221</v>
      </c>
      <c r="B2" s="88" t="s">
        <v>114</v>
      </c>
      <c r="C2" s="100">
        <v>2.9</v>
      </c>
      <c r="D2" s="10" t="s">
        <v>431</v>
      </c>
      <c r="F2" s="10"/>
      <c r="G2" s="90" t="s">
        <v>194</v>
      </c>
      <c r="H2" s="8">
        <v>2008</v>
      </c>
      <c r="I2" s="106" t="s">
        <v>168</v>
      </c>
      <c r="J2" s="8">
        <v>2017</v>
      </c>
    </row>
    <row r="3" spans="1:20" x14ac:dyDescent="0.35">
      <c r="A3" s="90" t="s">
        <v>228</v>
      </c>
      <c r="R3" s="42" t="s">
        <v>84</v>
      </c>
    </row>
    <row r="4" spans="1:20" s="12" customFormat="1" x14ac:dyDescent="0.35">
      <c r="A4" s="13"/>
      <c r="B4" s="13"/>
      <c r="F4" s="153" t="s">
        <v>65</v>
      </c>
      <c r="G4" s="156" t="s">
        <v>67</v>
      </c>
      <c r="H4" s="157"/>
      <c r="I4" s="157"/>
      <c r="J4" s="157"/>
      <c r="K4" s="157"/>
      <c r="L4" s="157"/>
      <c r="M4" s="158"/>
      <c r="N4" s="145" t="s">
        <v>379</v>
      </c>
      <c r="O4" s="146"/>
      <c r="P4" s="146"/>
      <c r="Q4" s="146"/>
      <c r="R4" s="147"/>
      <c r="S4" s="148" t="s">
        <v>66</v>
      </c>
      <c r="T4" s="128"/>
    </row>
    <row r="5" spans="1:20" s="12" customFormat="1" x14ac:dyDescent="0.35">
      <c r="A5" s="13"/>
      <c r="B5" s="13"/>
      <c r="F5" s="154"/>
      <c r="G5" s="127" t="s">
        <v>184</v>
      </c>
      <c r="H5" s="138"/>
      <c r="I5" s="133" t="s">
        <v>185</v>
      </c>
      <c r="J5" s="133" t="s">
        <v>186</v>
      </c>
      <c r="K5" s="133" t="s">
        <v>187</v>
      </c>
      <c r="L5" s="133" t="s">
        <v>188</v>
      </c>
      <c r="M5" s="133" t="s">
        <v>189</v>
      </c>
      <c r="N5" s="133" t="s">
        <v>185</v>
      </c>
      <c r="O5" s="133" t="s">
        <v>186</v>
      </c>
      <c r="P5" s="133" t="s">
        <v>187</v>
      </c>
      <c r="Q5" s="133" t="s">
        <v>188</v>
      </c>
      <c r="R5" s="133" t="s">
        <v>189</v>
      </c>
      <c r="S5" s="149"/>
      <c r="T5" s="130"/>
    </row>
    <row r="6" spans="1:20" s="12" customFormat="1" x14ac:dyDescent="0.35">
      <c r="A6" s="13"/>
      <c r="B6" s="13"/>
      <c r="F6" s="154"/>
      <c r="G6" s="139"/>
      <c r="H6" s="141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49"/>
      <c r="T6" s="130"/>
    </row>
    <row r="7" spans="1:20" s="12" customFormat="1" x14ac:dyDescent="0.35">
      <c r="A7" s="13"/>
      <c r="B7" s="13"/>
      <c r="F7" s="154"/>
      <c r="G7" s="133" t="s">
        <v>190</v>
      </c>
      <c r="H7" s="133" t="s">
        <v>191</v>
      </c>
      <c r="I7" s="133" t="s">
        <v>190</v>
      </c>
      <c r="J7" s="133" t="s">
        <v>190</v>
      </c>
      <c r="K7" s="133" t="s">
        <v>192</v>
      </c>
      <c r="L7" s="133" t="s">
        <v>190</v>
      </c>
      <c r="M7" s="133" t="s">
        <v>190</v>
      </c>
      <c r="N7" s="133" t="s">
        <v>190</v>
      </c>
      <c r="O7" s="133" t="s">
        <v>190</v>
      </c>
      <c r="P7" s="133" t="s">
        <v>192</v>
      </c>
      <c r="Q7" s="133" t="s">
        <v>190</v>
      </c>
      <c r="R7" s="133" t="s">
        <v>190</v>
      </c>
      <c r="S7" s="149"/>
      <c r="T7" s="130"/>
    </row>
    <row r="8" spans="1:20" s="12" customFormat="1" x14ac:dyDescent="0.35">
      <c r="A8" s="14"/>
      <c r="B8" s="14"/>
      <c r="F8" s="155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5"/>
      <c r="T8" s="136"/>
    </row>
    <row r="9" spans="1:20" s="12" customFormat="1" x14ac:dyDescent="0.35">
      <c r="A9" s="105" t="s">
        <v>230</v>
      </c>
      <c r="B9" s="102" t="s">
        <v>335</v>
      </c>
      <c r="C9" s="101" t="s">
        <v>229</v>
      </c>
      <c r="D9" s="102" t="s">
        <v>336</v>
      </c>
      <c r="E9" s="101" t="s">
        <v>378</v>
      </c>
      <c r="F9" s="102" t="s">
        <v>415</v>
      </c>
      <c r="G9" s="101" t="s">
        <v>380</v>
      </c>
      <c r="H9" s="101" t="s">
        <v>381</v>
      </c>
      <c r="I9" s="101" t="s">
        <v>382</v>
      </c>
      <c r="J9" s="101" t="s">
        <v>383</v>
      </c>
      <c r="K9" s="101" t="s">
        <v>384</v>
      </c>
      <c r="L9" s="101" t="s">
        <v>385</v>
      </c>
      <c r="M9" s="101" t="s">
        <v>386</v>
      </c>
      <c r="N9" s="101" t="s">
        <v>416</v>
      </c>
      <c r="O9" s="101" t="s">
        <v>387</v>
      </c>
      <c r="P9" s="101" t="s">
        <v>417</v>
      </c>
      <c r="Q9" s="101" t="s">
        <v>418</v>
      </c>
      <c r="R9" s="101" t="s">
        <v>424</v>
      </c>
      <c r="S9" s="103" t="s">
        <v>419</v>
      </c>
      <c r="T9" s="104" t="s">
        <v>425</v>
      </c>
    </row>
    <row r="10" spans="1:20" s="15" customFormat="1" x14ac:dyDescent="0.6">
      <c r="A10" s="20" t="s">
        <v>226</v>
      </c>
      <c r="B10" s="24" t="s">
        <v>216</v>
      </c>
      <c r="C10" s="26" t="s">
        <v>220</v>
      </c>
      <c r="D10" s="27" t="s">
        <v>216</v>
      </c>
      <c r="E10" s="26" t="s">
        <v>337</v>
      </c>
      <c r="F10" s="24" t="s">
        <v>216</v>
      </c>
      <c r="G10" s="31">
        <f>SUM(G11:G30)</f>
        <v>2829</v>
      </c>
      <c r="H10" s="31">
        <f t="shared" ref="H10:M10" si="0">SUM(H11:H30)</f>
        <v>2941</v>
      </c>
      <c r="I10" s="31">
        <f t="shared" si="0"/>
        <v>2992</v>
      </c>
      <c r="J10" s="31">
        <f t="shared" si="0"/>
        <v>3172</v>
      </c>
      <c r="K10" s="31">
        <f t="shared" si="0"/>
        <v>4662</v>
      </c>
      <c r="L10" s="31">
        <f t="shared" si="0"/>
        <v>6000</v>
      </c>
      <c r="M10" s="31">
        <f t="shared" si="0"/>
        <v>6106</v>
      </c>
      <c r="N10" s="34">
        <f>IF(H10&gt;0,((I10-H10)/H10*100),0)</f>
        <v>1.7341040462427744</v>
      </c>
      <c r="O10" s="34">
        <f>IF(I10&gt;0,((J10-I10)/I10*100),0)</f>
        <v>6.0160427807486627</v>
      </c>
      <c r="P10" s="34">
        <f t="shared" ref="P10:R10" si="1">IF(J10&gt;0,((K10-J10)/J10*100),0)</f>
        <v>46.973518284993695</v>
      </c>
      <c r="Q10" s="34">
        <f t="shared" si="1"/>
        <v>28.700128700128701</v>
      </c>
      <c r="R10" s="34">
        <f t="shared" si="1"/>
        <v>1.7666666666666668</v>
      </c>
      <c r="S10" s="37" t="s">
        <v>195</v>
      </c>
      <c r="T10" s="39" t="s">
        <v>195</v>
      </c>
    </row>
    <row r="11" spans="1:20" s="16" customFormat="1" x14ac:dyDescent="0.6">
      <c r="A11" s="21" t="s">
        <v>226</v>
      </c>
      <c r="B11" s="23" t="s">
        <v>216</v>
      </c>
      <c r="C11" s="21" t="s">
        <v>223</v>
      </c>
      <c r="D11" s="28" t="s">
        <v>338</v>
      </c>
      <c r="E11" s="21" t="s">
        <v>339</v>
      </c>
      <c r="F11" s="28" t="s">
        <v>338</v>
      </c>
      <c r="G11" s="30">
        <v>165</v>
      </c>
      <c r="H11" s="30">
        <v>170</v>
      </c>
      <c r="I11" s="30">
        <v>173</v>
      </c>
      <c r="J11" s="30">
        <v>183</v>
      </c>
      <c r="K11" s="30">
        <v>255</v>
      </c>
      <c r="L11" s="30">
        <v>300</v>
      </c>
      <c r="M11" s="30">
        <v>308</v>
      </c>
      <c r="N11" s="33">
        <f t="shared" ref="N11:N30" si="2">IF(H11&gt;0,((I11-H11)/H11*100),0)</f>
        <v>1.7647058823529411</v>
      </c>
      <c r="O11" s="33">
        <f t="shared" ref="O11:O30" si="3">IF(I11&gt;0,((J11-I11)/I11*100),0)</f>
        <v>5.7803468208092488</v>
      </c>
      <c r="P11" s="33">
        <f t="shared" ref="P11:P30" si="4">IF(J11&gt;0,((K11-J11)/J11*100),0)</f>
        <v>39.344262295081968</v>
      </c>
      <c r="Q11" s="33">
        <f t="shared" ref="Q11:Q30" si="5">IF(K11&gt;0,((L11-K11)/K11*100),0)</f>
        <v>17.647058823529413</v>
      </c>
      <c r="R11" s="33">
        <f t="shared" ref="R11:R30" si="6">IF(L11&gt;0,((M11-L11)/L11*100),0)</f>
        <v>2.666666666666667</v>
      </c>
      <c r="S11" s="36" t="s">
        <v>195</v>
      </c>
      <c r="T11" s="40" t="s">
        <v>196</v>
      </c>
    </row>
    <row r="12" spans="1:20" s="16" customFormat="1" x14ac:dyDescent="0.6">
      <c r="A12" s="21" t="s">
        <v>226</v>
      </c>
      <c r="B12" s="23" t="s">
        <v>216</v>
      </c>
      <c r="C12" s="21" t="s">
        <v>301</v>
      </c>
      <c r="D12" s="28" t="s">
        <v>340</v>
      </c>
      <c r="E12" s="21" t="s">
        <v>341</v>
      </c>
      <c r="F12" s="28" t="s">
        <v>340</v>
      </c>
      <c r="G12" s="30">
        <v>150</v>
      </c>
      <c r="H12" s="30">
        <v>155</v>
      </c>
      <c r="I12" s="30">
        <v>157</v>
      </c>
      <c r="J12" s="30">
        <v>166</v>
      </c>
      <c r="K12" s="30">
        <v>232</v>
      </c>
      <c r="L12" s="30">
        <v>300</v>
      </c>
      <c r="M12" s="30">
        <v>305</v>
      </c>
      <c r="N12" s="33">
        <f t="shared" si="2"/>
        <v>1.2903225806451613</v>
      </c>
      <c r="O12" s="33">
        <f t="shared" si="3"/>
        <v>5.7324840764331215</v>
      </c>
      <c r="P12" s="33">
        <f t="shared" si="4"/>
        <v>39.75903614457831</v>
      </c>
      <c r="Q12" s="33">
        <f t="shared" si="5"/>
        <v>29.310344827586203</v>
      </c>
      <c r="R12" s="33">
        <f t="shared" si="6"/>
        <v>1.6666666666666667</v>
      </c>
      <c r="S12" s="36" t="s">
        <v>195</v>
      </c>
      <c r="T12" s="40" t="s">
        <v>197</v>
      </c>
    </row>
    <row r="13" spans="1:20" s="16" customFormat="1" x14ac:dyDescent="0.6">
      <c r="A13" s="21" t="s">
        <v>226</v>
      </c>
      <c r="B13" s="23" t="s">
        <v>216</v>
      </c>
      <c r="C13" s="21" t="s">
        <v>302</v>
      </c>
      <c r="D13" s="28" t="s">
        <v>342</v>
      </c>
      <c r="E13" s="21" t="s">
        <v>343</v>
      </c>
      <c r="F13" s="28" t="s">
        <v>342</v>
      </c>
      <c r="G13" s="30">
        <v>147</v>
      </c>
      <c r="H13" s="30">
        <v>151</v>
      </c>
      <c r="I13" s="30">
        <v>153</v>
      </c>
      <c r="J13" s="30">
        <v>162</v>
      </c>
      <c r="K13" s="30">
        <v>226</v>
      </c>
      <c r="L13" s="30">
        <v>300</v>
      </c>
      <c r="M13" s="30">
        <v>305</v>
      </c>
      <c r="N13" s="33">
        <f t="shared" si="2"/>
        <v>1.3245033112582782</v>
      </c>
      <c r="O13" s="33">
        <f t="shared" si="3"/>
        <v>5.8823529411764701</v>
      </c>
      <c r="P13" s="33">
        <f t="shared" si="4"/>
        <v>39.506172839506171</v>
      </c>
      <c r="Q13" s="33">
        <f t="shared" si="5"/>
        <v>32.743362831858406</v>
      </c>
      <c r="R13" s="33">
        <f t="shared" si="6"/>
        <v>1.6666666666666667</v>
      </c>
      <c r="S13" s="36" t="s">
        <v>195</v>
      </c>
      <c r="T13" s="40" t="s">
        <v>198</v>
      </c>
    </row>
    <row r="14" spans="1:20" s="16" customFormat="1" x14ac:dyDescent="0.6">
      <c r="A14" s="21" t="s">
        <v>226</v>
      </c>
      <c r="B14" s="23" t="s">
        <v>216</v>
      </c>
      <c r="C14" s="21" t="s">
        <v>303</v>
      </c>
      <c r="D14" s="28" t="s">
        <v>344</v>
      </c>
      <c r="E14" s="21" t="s">
        <v>345</v>
      </c>
      <c r="F14" s="28" t="s">
        <v>344</v>
      </c>
      <c r="G14" s="30">
        <v>146</v>
      </c>
      <c r="H14" s="30">
        <v>150</v>
      </c>
      <c r="I14" s="30">
        <v>152</v>
      </c>
      <c r="J14" s="30">
        <v>160</v>
      </c>
      <c r="K14" s="30">
        <v>223</v>
      </c>
      <c r="L14" s="30">
        <v>300</v>
      </c>
      <c r="M14" s="30">
        <v>305</v>
      </c>
      <c r="N14" s="33">
        <f t="shared" si="2"/>
        <v>1.3333333333333335</v>
      </c>
      <c r="O14" s="33">
        <f t="shared" si="3"/>
        <v>5.2631578947368416</v>
      </c>
      <c r="P14" s="33">
        <f t="shared" si="4"/>
        <v>39.375</v>
      </c>
      <c r="Q14" s="33">
        <f t="shared" si="5"/>
        <v>34.529147982062781</v>
      </c>
      <c r="R14" s="33">
        <f t="shared" si="6"/>
        <v>1.6666666666666667</v>
      </c>
      <c r="S14" s="36" t="s">
        <v>195</v>
      </c>
      <c r="T14" s="40" t="s">
        <v>199</v>
      </c>
    </row>
    <row r="15" spans="1:20" s="16" customFormat="1" x14ac:dyDescent="0.6">
      <c r="A15" s="21" t="s">
        <v>226</v>
      </c>
      <c r="B15" s="23" t="s">
        <v>216</v>
      </c>
      <c r="C15" s="21" t="s">
        <v>304</v>
      </c>
      <c r="D15" s="28" t="s">
        <v>346</v>
      </c>
      <c r="E15" s="21" t="s">
        <v>347</v>
      </c>
      <c r="F15" s="28" t="s">
        <v>346</v>
      </c>
      <c r="G15" s="30">
        <v>145</v>
      </c>
      <c r="H15" s="30">
        <v>154</v>
      </c>
      <c r="I15" s="30">
        <v>160</v>
      </c>
      <c r="J15" s="30">
        <v>171</v>
      </c>
      <c r="K15" s="30">
        <v>239</v>
      </c>
      <c r="L15" s="30">
        <v>300</v>
      </c>
      <c r="M15" s="30">
        <v>305</v>
      </c>
      <c r="N15" s="33">
        <f t="shared" si="2"/>
        <v>3.8961038961038961</v>
      </c>
      <c r="O15" s="33">
        <f t="shared" si="3"/>
        <v>6.8750000000000009</v>
      </c>
      <c r="P15" s="33">
        <f t="shared" si="4"/>
        <v>39.76608187134503</v>
      </c>
      <c r="Q15" s="33">
        <f t="shared" si="5"/>
        <v>25.523012552301257</v>
      </c>
      <c r="R15" s="33">
        <f t="shared" si="6"/>
        <v>1.6666666666666667</v>
      </c>
      <c r="S15" s="36" t="s">
        <v>195</v>
      </c>
      <c r="T15" s="40" t="s">
        <v>200</v>
      </c>
    </row>
    <row r="16" spans="1:20" s="16" customFormat="1" x14ac:dyDescent="0.6">
      <c r="A16" s="21" t="s">
        <v>226</v>
      </c>
      <c r="B16" s="23" t="s">
        <v>216</v>
      </c>
      <c r="C16" s="21" t="s">
        <v>305</v>
      </c>
      <c r="D16" s="28" t="s">
        <v>348</v>
      </c>
      <c r="E16" s="21" t="s">
        <v>349</v>
      </c>
      <c r="F16" s="28" t="s">
        <v>348</v>
      </c>
      <c r="G16" s="30">
        <v>147</v>
      </c>
      <c r="H16" s="30">
        <v>155</v>
      </c>
      <c r="I16" s="30">
        <v>157</v>
      </c>
      <c r="J16" s="30">
        <v>166</v>
      </c>
      <c r="K16" s="30">
        <v>232</v>
      </c>
      <c r="L16" s="30">
        <v>300</v>
      </c>
      <c r="M16" s="30">
        <v>305</v>
      </c>
      <c r="N16" s="33">
        <f t="shared" si="2"/>
        <v>1.2903225806451613</v>
      </c>
      <c r="O16" s="33">
        <f t="shared" si="3"/>
        <v>5.7324840764331215</v>
      </c>
      <c r="P16" s="33">
        <f t="shared" si="4"/>
        <v>39.75903614457831</v>
      </c>
      <c r="Q16" s="33">
        <f t="shared" si="5"/>
        <v>29.310344827586203</v>
      </c>
      <c r="R16" s="33">
        <f t="shared" si="6"/>
        <v>1.6666666666666667</v>
      </c>
      <c r="S16" s="36" t="s">
        <v>195</v>
      </c>
      <c r="T16" s="40" t="s">
        <v>201</v>
      </c>
    </row>
    <row r="17" spans="1:20" s="17" customFormat="1" x14ac:dyDescent="0.35">
      <c r="A17" s="21" t="s">
        <v>226</v>
      </c>
      <c r="B17" s="23" t="s">
        <v>216</v>
      </c>
      <c r="C17" s="21" t="s">
        <v>306</v>
      </c>
      <c r="D17" s="28" t="s">
        <v>350</v>
      </c>
      <c r="E17" s="21" t="s">
        <v>351</v>
      </c>
      <c r="F17" s="28" t="s">
        <v>350</v>
      </c>
      <c r="G17" s="30">
        <v>146</v>
      </c>
      <c r="H17" s="30">
        <v>148</v>
      </c>
      <c r="I17" s="30">
        <v>156</v>
      </c>
      <c r="J17" s="30">
        <v>165</v>
      </c>
      <c r="K17" s="30">
        <v>230</v>
      </c>
      <c r="L17" s="30">
        <v>300</v>
      </c>
      <c r="M17" s="30">
        <v>305</v>
      </c>
      <c r="N17" s="33">
        <f t="shared" si="2"/>
        <v>5.4054054054054053</v>
      </c>
      <c r="O17" s="33">
        <f t="shared" si="3"/>
        <v>5.7692307692307692</v>
      </c>
      <c r="P17" s="33">
        <f t="shared" si="4"/>
        <v>39.393939393939391</v>
      </c>
      <c r="Q17" s="33">
        <f t="shared" si="5"/>
        <v>30.434782608695656</v>
      </c>
      <c r="R17" s="33">
        <f t="shared" si="6"/>
        <v>1.6666666666666667</v>
      </c>
      <c r="S17" s="36" t="s">
        <v>195</v>
      </c>
      <c r="T17" s="40" t="s">
        <v>203</v>
      </c>
    </row>
    <row r="18" spans="1:20" s="17" customFormat="1" x14ac:dyDescent="0.35">
      <c r="A18" s="21" t="s">
        <v>226</v>
      </c>
      <c r="B18" s="23" t="s">
        <v>216</v>
      </c>
      <c r="C18" s="21" t="s">
        <v>307</v>
      </c>
      <c r="D18" s="28" t="s">
        <v>352</v>
      </c>
      <c r="E18" s="21" t="s">
        <v>353</v>
      </c>
      <c r="F18" s="28" t="s">
        <v>352</v>
      </c>
      <c r="G18" s="30">
        <v>145</v>
      </c>
      <c r="H18" s="30">
        <v>153</v>
      </c>
      <c r="I18" s="30">
        <v>155</v>
      </c>
      <c r="J18" s="30">
        <v>163</v>
      </c>
      <c r="K18" s="30">
        <v>227</v>
      </c>
      <c r="L18" s="30">
        <v>300</v>
      </c>
      <c r="M18" s="30">
        <v>305</v>
      </c>
      <c r="N18" s="33">
        <f t="shared" si="2"/>
        <v>1.3071895424836601</v>
      </c>
      <c r="O18" s="33">
        <f t="shared" si="3"/>
        <v>5.161290322580645</v>
      </c>
      <c r="P18" s="33">
        <f t="shared" si="4"/>
        <v>39.263803680981596</v>
      </c>
      <c r="Q18" s="33">
        <f t="shared" si="5"/>
        <v>32.158590308370044</v>
      </c>
      <c r="R18" s="33">
        <f t="shared" si="6"/>
        <v>1.6666666666666667</v>
      </c>
      <c r="S18" s="36" t="s">
        <v>195</v>
      </c>
      <c r="T18" s="40" t="s">
        <v>204</v>
      </c>
    </row>
    <row r="19" spans="1:20" s="17" customFormat="1" x14ac:dyDescent="0.35">
      <c r="A19" s="21" t="s">
        <v>226</v>
      </c>
      <c r="B19" s="23" t="s">
        <v>216</v>
      </c>
      <c r="C19" s="21" t="s">
        <v>308</v>
      </c>
      <c r="D19" s="28" t="s">
        <v>354</v>
      </c>
      <c r="E19" s="21" t="s">
        <v>355</v>
      </c>
      <c r="F19" s="28" t="s">
        <v>354</v>
      </c>
      <c r="G19" s="30">
        <v>0</v>
      </c>
      <c r="H19" s="30">
        <v>0</v>
      </c>
      <c r="I19" s="30">
        <v>0</v>
      </c>
      <c r="J19" s="30">
        <v>0</v>
      </c>
      <c r="K19" s="30">
        <v>236</v>
      </c>
      <c r="L19" s="30">
        <v>300</v>
      </c>
      <c r="M19" s="30">
        <v>305</v>
      </c>
      <c r="N19" s="33">
        <f t="shared" si="2"/>
        <v>0</v>
      </c>
      <c r="O19" s="33">
        <f t="shared" si="3"/>
        <v>0</v>
      </c>
      <c r="P19" s="33">
        <f t="shared" si="4"/>
        <v>0</v>
      </c>
      <c r="Q19" s="33">
        <f t="shared" si="5"/>
        <v>27.118644067796609</v>
      </c>
      <c r="R19" s="33">
        <f t="shared" si="6"/>
        <v>1.6666666666666667</v>
      </c>
      <c r="S19" s="36" t="s">
        <v>195</v>
      </c>
      <c r="T19" s="40" t="s">
        <v>205</v>
      </c>
    </row>
    <row r="20" spans="1:20" s="17" customFormat="1" x14ac:dyDescent="0.35">
      <c r="A20" s="21" t="s">
        <v>226</v>
      </c>
      <c r="B20" s="23" t="s">
        <v>216</v>
      </c>
      <c r="C20" s="21" t="s">
        <v>309</v>
      </c>
      <c r="D20" s="28" t="s">
        <v>356</v>
      </c>
      <c r="E20" s="21" t="s">
        <v>357</v>
      </c>
      <c r="F20" s="28" t="s">
        <v>356</v>
      </c>
      <c r="G20" s="30">
        <v>148</v>
      </c>
      <c r="H20" s="30">
        <v>154</v>
      </c>
      <c r="I20" s="30">
        <v>156</v>
      </c>
      <c r="J20" s="30">
        <v>165</v>
      </c>
      <c r="K20" s="30">
        <v>230</v>
      </c>
      <c r="L20" s="30">
        <v>300</v>
      </c>
      <c r="M20" s="30">
        <v>305</v>
      </c>
      <c r="N20" s="33">
        <f t="shared" si="2"/>
        <v>1.2987012987012987</v>
      </c>
      <c r="O20" s="33">
        <f t="shared" si="3"/>
        <v>5.7692307692307692</v>
      </c>
      <c r="P20" s="33">
        <f t="shared" si="4"/>
        <v>39.393939393939391</v>
      </c>
      <c r="Q20" s="33">
        <f t="shared" si="5"/>
        <v>30.434782608695656</v>
      </c>
      <c r="R20" s="33">
        <f t="shared" si="6"/>
        <v>1.6666666666666667</v>
      </c>
      <c r="S20" s="36" t="s">
        <v>195</v>
      </c>
      <c r="T20" s="40" t="s">
        <v>206</v>
      </c>
    </row>
    <row r="21" spans="1:20" s="17" customFormat="1" x14ac:dyDescent="0.35">
      <c r="A21" s="21" t="s">
        <v>226</v>
      </c>
      <c r="B21" s="23" t="s">
        <v>216</v>
      </c>
      <c r="C21" s="21" t="s">
        <v>224</v>
      </c>
      <c r="D21" s="28" t="s">
        <v>358</v>
      </c>
      <c r="E21" s="21" t="s">
        <v>359</v>
      </c>
      <c r="F21" s="28" t="s">
        <v>358</v>
      </c>
      <c r="G21" s="30">
        <v>150</v>
      </c>
      <c r="H21" s="30">
        <v>154</v>
      </c>
      <c r="I21" s="30">
        <v>157</v>
      </c>
      <c r="J21" s="30">
        <v>167</v>
      </c>
      <c r="K21" s="30">
        <v>233</v>
      </c>
      <c r="L21" s="30">
        <v>300</v>
      </c>
      <c r="M21" s="30">
        <v>308</v>
      </c>
      <c r="N21" s="33">
        <f t="shared" si="2"/>
        <v>1.948051948051948</v>
      </c>
      <c r="O21" s="33">
        <f t="shared" si="3"/>
        <v>6.369426751592357</v>
      </c>
      <c r="P21" s="33">
        <f t="shared" si="4"/>
        <v>39.520958083832333</v>
      </c>
      <c r="Q21" s="33">
        <f t="shared" si="5"/>
        <v>28.75536480686695</v>
      </c>
      <c r="R21" s="33">
        <f t="shared" si="6"/>
        <v>2.666666666666667</v>
      </c>
      <c r="S21" s="36" t="s">
        <v>195</v>
      </c>
      <c r="T21" s="40" t="s">
        <v>207</v>
      </c>
    </row>
    <row r="22" spans="1:20" s="17" customFormat="1" x14ac:dyDescent="0.35">
      <c r="A22" s="21" t="s">
        <v>226</v>
      </c>
      <c r="B22" s="23" t="s">
        <v>216</v>
      </c>
      <c r="C22" s="21" t="s">
        <v>310</v>
      </c>
      <c r="D22" s="28" t="s">
        <v>360</v>
      </c>
      <c r="E22" s="21" t="s">
        <v>361</v>
      </c>
      <c r="F22" s="28" t="s">
        <v>360</v>
      </c>
      <c r="G22" s="30">
        <v>150</v>
      </c>
      <c r="H22" s="30">
        <v>157</v>
      </c>
      <c r="I22" s="30">
        <v>159</v>
      </c>
      <c r="J22" s="30">
        <v>171</v>
      </c>
      <c r="K22" s="30">
        <v>239</v>
      </c>
      <c r="L22" s="30">
        <v>300</v>
      </c>
      <c r="M22" s="30">
        <v>305</v>
      </c>
      <c r="N22" s="33">
        <f t="shared" si="2"/>
        <v>1.2738853503184715</v>
      </c>
      <c r="O22" s="33">
        <f t="shared" si="3"/>
        <v>7.5471698113207548</v>
      </c>
      <c r="P22" s="33">
        <f t="shared" si="4"/>
        <v>39.76608187134503</v>
      </c>
      <c r="Q22" s="33">
        <f t="shared" si="5"/>
        <v>25.523012552301257</v>
      </c>
      <c r="R22" s="33">
        <f t="shared" si="6"/>
        <v>1.6666666666666667</v>
      </c>
      <c r="S22" s="36" t="s">
        <v>195</v>
      </c>
      <c r="T22" s="40" t="s">
        <v>208</v>
      </c>
    </row>
    <row r="23" spans="1:20" s="17" customFormat="1" x14ac:dyDescent="0.35">
      <c r="A23" s="21" t="s">
        <v>226</v>
      </c>
      <c r="B23" s="23" t="s">
        <v>216</v>
      </c>
      <c r="C23" s="21" t="s">
        <v>311</v>
      </c>
      <c r="D23" s="28" t="s">
        <v>362</v>
      </c>
      <c r="E23" s="21" t="s">
        <v>363</v>
      </c>
      <c r="F23" s="28" t="s">
        <v>362</v>
      </c>
      <c r="G23" s="30">
        <v>154</v>
      </c>
      <c r="H23" s="30">
        <v>162</v>
      </c>
      <c r="I23" s="30">
        <v>163</v>
      </c>
      <c r="J23" s="30">
        <v>173</v>
      </c>
      <c r="K23" s="30">
        <v>241</v>
      </c>
      <c r="L23" s="30">
        <v>300</v>
      </c>
      <c r="M23" s="30">
        <v>305</v>
      </c>
      <c r="N23" s="33">
        <f t="shared" si="2"/>
        <v>0.61728395061728392</v>
      </c>
      <c r="O23" s="33">
        <f t="shared" si="3"/>
        <v>6.1349693251533743</v>
      </c>
      <c r="P23" s="33">
        <f t="shared" si="4"/>
        <v>39.306358381502889</v>
      </c>
      <c r="Q23" s="33">
        <f t="shared" si="5"/>
        <v>24.481327800829874</v>
      </c>
      <c r="R23" s="33">
        <f t="shared" si="6"/>
        <v>1.6666666666666667</v>
      </c>
      <c r="S23" s="36" t="s">
        <v>195</v>
      </c>
      <c r="T23" s="40" t="s">
        <v>209</v>
      </c>
    </row>
    <row r="24" spans="1:20" s="17" customFormat="1" x14ac:dyDescent="0.35">
      <c r="A24" s="21" t="s">
        <v>226</v>
      </c>
      <c r="B24" s="23" t="s">
        <v>216</v>
      </c>
      <c r="C24" s="21" t="s">
        <v>312</v>
      </c>
      <c r="D24" s="28" t="s">
        <v>364</v>
      </c>
      <c r="E24" s="21" t="s">
        <v>365</v>
      </c>
      <c r="F24" s="28" t="s">
        <v>364</v>
      </c>
      <c r="G24" s="30">
        <v>150</v>
      </c>
      <c r="H24" s="30">
        <v>157</v>
      </c>
      <c r="I24" s="30">
        <v>159</v>
      </c>
      <c r="J24" s="30">
        <v>169</v>
      </c>
      <c r="K24" s="30">
        <v>236</v>
      </c>
      <c r="L24" s="30">
        <v>300</v>
      </c>
      <c r="M24" s="30">
        <v>305</v>
      </c>
      <c r="N24" s="33">
        <f t="shared" si="2"/>
        <v>1.2738853503184715</v>
      </c>
      <c r="O24" s="33">
        <f t="shared" si="3"/>
        <v>6.2893081761006293</v>
      </c>
      <c r="P24" s="33">
        <f t="shared" si="4"/>
        <v>39.644970414201183</v>
      </c>
      <c r="Q24" s="33">
        <f t="shared" si="5"/>
        <v>27.118644067796609</v>
      </c>
      <c r="R24" s="33">
        <f t="shared" si="6"/>
        <v>1.6666666666666667</v>
      </c>
      <c r="S24" s="36" t="s">
        <v>195</v>
      </c>
      <c r="T24" s="40" t="s">
        <v>210</v>
      </c>
    </row>
    <row r="25" spans="1:20" s="17" customFormat="1" x14ac:dyDescent="0.35">
      <c r="A25" s="21" t="s">
        <v>226</v>
      </c>
      <c r="B25" s="23" t="s">
        <v>216</v>
      </c>
      <c r="C25" s="21" t="s">
        <v>313</v>
      </c>
      <c r="D25" s="28" t="s">
        <v>366</v>
      </c>
      <c r="E25" s="21" t="s">
        <v>367</v>
      </c>
      <c r="F25" s="28" t="s">
        <v>366</v>
      </c>
      <c r="G25" s="30">
        <v>147</v>
      </c>
      <c r="H25" s="30">
        <v>151</v>
      </c>
      <c r="I25" s="30">
        <v>154</v>
      </c>
      <c r="J25" s="30">
        <v>163</v>
      </c>
      <c r="K25" s="30">
        <v>227</v>
      </c>
      <c r="L25" s="30">
        <v>300</v>
      </c>
      <c r="M25" s="30">
        <v>305</v>
      </c>
      <c r="N25" s="33">
        <f t="shared" si="2"/>
        <v>1.9867549668874174</v>
      </c>
      <c r="O25" s="33">
        <f t="shared" si="3"/>
        <v>5.8441558441558437</v>
      </c>
      <c r="P25" s="33">
        <f t="shared" si="4"/>
        <v>39.263803680981596</v>
      </c>
      <c r="Q25" s="33">
        <f t="shared" si="5"/>
        <v>32.158590308370044</v>
      </c>
      <c r="R25" s="33">
        <f t="shared" si="6"/>
        <v>1.6666666666666667</v>
      </c>
      <c r="S25" s="36" t="s">
        <v>195</v>
      </c>
      <c r="T25" s="40" t="s">
        <v>211</v>
      </c>
    </row>
    <row r="26" spans="1:20" s="17" customFormat="1" x14ac:dyDescent="0.35">
      <c r="A26" s="21" t="s">
        <v>226</v>
      </c>
      <c r="B26" s="23" t="s">
        <v>216</v>
      </c>
      <c r="C26" s="21" t="s">
        <v>314</v>
      </c>
      <c r="D26" s="28" t="s">
        <v>368</v>
      </c>
      <c r="E26" s="21" t="s">
        <v>369</v>
      </c>
      <c r="F26" s="28" t="s">
        <v>368</v>
      </c>
      <c r="G26" s="30">
        <v>147</v>
      </c>
      <c r="H26" s="30">
        <v>154</v>
      </c>
      <c r="I26" s="30">
        <v>157</v>
      </c>
      <c r="J26" s="30">
        <v>166</v>
      </c>
      <c r="K26" s="30">
        <v>232</v>
      </c>
      <c r="L26" s="30">
        <v>300</v>
      </c>
      <c r="M26" s="30">
        <v>305</v>
      </c>
      <c r="N26" s="33">
        <f t="shared" si="2"/>
        <v>1.948051948051948</v>
      </c>
      <c r="O26" s="33">
        <f t="shared" si="3"/>
        <v>5.7324840764331215</v>
      </c>
      <c r="P26" s="33">
        <f t="shared" si="4"/>
        <v>39.75903614457831</v>
      </c>
      <c r="Q26" s="33">
        <f t="shared" si="5"/>
        <v>29.310344827586203</v>
      </c>
      <c r="R26" s="33">
        <f t="shared" si="6"/>
        <v>1.6666666666666667</v>
      </c>
      <c r="S26" s="36" t="s">
        <v>195</v>
      </c>
      <c r="T26" s="40" t="s">
        <v>212</v>
      </c>
    </row>
    <row r="27" spans="1:20" s="17" customFormat="1" x14ac:dyDescent="0.35">
      <c r="A27" s="21" t="s">
        <v>226</v>
      </c>
      <c r="B27" s="23" t="s">
        <v>216</v>
      </c>
      <c r="C27" s="21" t="s">
        <v>315</v>
      </c>
      <c r="D27" s="28" t="s">
        <v>370</v>
      </c>
      <c r="E27" s="21" t="s">
        <v>371</v>
      </c>
      <c r="F27" s="28" t="s">
        <v>370</v>
      </c>
      <c r="G27" s="30">
        <v>148</v>
      </c>
      <c r="H27" s="30">
        <v>155</v>
      </c>
      <c r="I27" s="30">
        <v>157</v>
      </c>
      <c r="J27" s="30">
        <v>167</v>
      </c>
      <c r="K27" s="30">
        <v>233</v>
      </c>
      <c r="L27" s="30">
        <v>300</v>
      </c>
      <c r="M27" s="30">
        <v>305</v>
      </c>
      <c r="N27" s="33">
        <f t="shared" si="2"/>
        <v>1.2903225806451613</v>
      </c>
      <c r="O27" s="33">
        <f t="shared" si="3"/>
        <v>6.369426751592357</v>
      </c>
      <c r="P27" s="33">
        <f t="shared" si="4"/>
        <v>39.520958083832333</v>
      </c>
      <c r="Q27" s="33">
        <f t="shared" si="5"/>
        <v>28.75536480686695</v>
      </c>
      <c r="R27" s="33">
        <f t="shared" si="6"/>
        <v>1.6666666666666667</v>
      </c>
      <c r="S27" s="36" t="s">
        <v>195</v>
      </c>
      <c r="T27" s="40" t="s">
        <v>213</v>
      </c>
    </row>
    <row r="28" spans="1:20" s="17" customFormat="1" x14ac:dyDescent="0.35">
      <c r="A28" s="21" t="s">
        <v>226</v>
      </c>
      <c r="B28" s="23" t="s">
        <v>216</v>
      </c>
      <c r="C28" s="21" t="s">
        <v>316</v>
      </c>
      <c r="D28" s="28" t="s">
        <v>372</v>
      </c>
      <c r="E28" s="21" t="s">
        <v>373</v>
      </c>
      <c r="F28" s="28" t="s">
        <v>372</v>
      </c>
      <c r="G28" s="30">
        <v>148</v>
      </c>
      <c r="H28" s="30">
        <v>155</v>
      </c>
      <c r="I28" s="30">
        <v>157</v>
      </c>
      <c r="J28" s="30">
        <v>166</v>
      </c>
      <c r="K28" s="30">
        <v>232</v>
      </c>
      <c r="L28" s="30">
        <v>300</v>
      </c>
      <c r="M28" s="30">
        <v>305</v>
      </c>
      <c r="N28" s="33">
        <f t="shared" si="2"/>
        <v>1.2903225806451613</v>
      </c>
      <c r="O28" s="33">
        <f t="shared" si="3"/>
        <v>5.7324840764331215</v>
      </c>
      <c r="P28" s="33">
        <f t="shared" si="4"/>
        <v>39.75903614457831</v>
      </c>
      <c r="Q28" s="33">
        <f t="shared" si="5"/>
        <v>29.310344827586203</v>
      </c>
      <c r="R28" s="33">
        <f t="shared" si="6"/>
        <v>1.6666666666666667</v>
      </c>
      <c r="S28" s="36" t="s">
        <v>195</v>
      </c>
      <c r="T28" s="40" t="s">
        <v>214</v>
      </c>
    </row>
    <row r="29" spans="1:20" s="17" customFormat="1" x14ac:dyDescent="0.35">
      <c r="A29" s="21" t="s">
        <v>226</v>
      </c>
      <c r="B29" s="23" t="s">
        <v>216</v>
      </c>
      <c r="C29" s="21" t="s">
        <v>317</v>
      </c>
      <c r="D29" s="28" t="s">
        <v>374</v>
      </c>
      <c r="E29" s="21" t="s">
        <v>375</v>
      </c>
      <c r="F29" s="28" t="s">
        <v>374</v>
      </c>
      <c r="G29" s="30">
        <v>148</v>
      </c>
      <c r="H29" s="30">
        <v>153</v>
      </c>
      <c r="I29" s="30">
        <v>155</v>
      </c>
      <c r="J29" s="30">
        <v>164</v>
      </c>
      <c r="K29" s="30">
        <v>229</v>
      </c>
      <c r="L29" s="30">
        <v>300</v>
      </c>
      <c r="M29" s="30">
        <v>305</v>
      </c>
      <c r="N29" s="33">
        <f t="shared" si="2"/>
        <v>1.3071895424836601</v>
      </c>
      <c r="O29" s="33">
        <f t="shared" si="3"/>
        <v>5.806451612903226</v>
      </c>
      <c r="P29" s="33">
        <f t="shared" si="4"/>
        <v>39.634146341463413</v>
      </c>
      <c r="Q29" s="33">
        <f t="shared" si="5"/>
        <v>31.004366812227076</v>
      </c>
      <c r="R29" s="33">
        <f t="shared" si="6"/>
        <v>1.6666666666666667</v>
      </c>
      <c r="S29" s="36" t="s">
        <v>195</v>
      </c>
      <c r="T29" s="40" t="s">
        <v>215</v>
      </c>
    </row>
    <row r="30" spans="1:20" s="17" customFormat="1" x14ac:dyDescent="0.35">
      <c r="A30" s="22" t="s">
        <v>226</v>
      </c>
      <c r="B30" s="25" t="s">
        <v>216</v>
      </c>
      <c r="C30" s="22" t="s">
        <v>318</v>
      </c>
      <c r="D30" s="29" t="s">
        <v>376</v>
      </c>
      <c r="E30" s="22" t="s">
        <v>377</v>
      </c>
      <c r="F30" s="29" t="s">
        <v>376</v>
      </c>
      <c r="G30" s="32">
        <v>148</v>
      </c>
      <c r="H30" s="32">
        <v>153</v>
      </c>
      <c r="I30" s="32">
        <v>155</v>
      </c>
      <c r="J30" s="32">
        <v>165</v>
      </c>
      <c r="K30" s="32">
        <v>230</v>
      </c>
      <c r="L30" s="32">
        <v>300</v>
      </c>
      <c r="M30" s="32">
        <v>305</v>
      </c>
      <c r="N30" s="35">
        <f t="shared" si="2"/>
        <v>1.3071895424836601</v>
      </c>
      <c r="O30" s="35">
        <f t="shared" si="3"/>
        <v>6.4516129032258061</v>
      </c>
      <c r="P30" s="35">
        <f t="shared" si="4"/>
        <v>39.393939393939391</v>
      </c>
      <c r="Q30" s="35">
        <f t="shared" si="5"/>
        <v>30.434782608695656</v>
      </c>
      <c r="R30" s="35">
        <f t="shared" si="6"/>
        <v>1.6666666666666667</v>
      </c>
      <c r="S30" s="38" t="s">
        <v>195</v>
      </c>
      <c r="T30" s="41" t="s">
        <v>215</v>
      </c>
    </row>
    <row r="31" spans="1:20" s="17" customFormat="1" x14ac:dyDescent="0.35">
      <c r="G31" s="18"/>
      <c r="H31" s="18"/>
      <c r="I31" s="18"/>
      <c r="J31" s="18"/>
      <c r="K31" s="18"/>
      <c r="L31" s="18"/>
      <c r="M31" s="18"/>
      <c r="N31" s="19"/>
      <c r="O31" s="18"/>
      <c r="P31" s="18"/>
      <c r="Q31" s="18"/>
      <c r="R31" s="18"/>
    </row>
    <row r="32" spans="1:20" s="17" customFormat="1" ht="21" x14ac:dyDescent="0.35">
      <c r="B32" s="43" t="s">
        <v>435</v>
      </c>
      <c r="D32" s="4"/>
      <c r="E32" s="4"/>
      <c r="F32" s="43"/>
      <c r="G32" s="18"/>
      <c r="H32" s="18"/>
      <c r="I32" s="18"/>
      <c r="J32" s="18"/>
      <c r="K32" s="18"/>
      <c r="L32" s="18"/>
      <c r="M32" s="18"/>
      <c r="N32" s="19"/>
      <c r="O32" s="18"/>
      <c r="P32" s="18"/>
      <c r="Q32" s="18"/>
      <c r="R32" s="18"/>
      <c r="T32" s="11">
        <v>1</v>
      </c>
    </row>
    <row r="33" spans="2:20" ht="21" x14ac:dyDescent="0.35">
      <c r="B33" s="43" t="s">
        <v>436</v>
      </c>
      <c r="T33" s="11">
        <v>118</v>
      </c>
    </row>
    <row r="34" spans="2:20" ht="21" x14ac:dyDescent="0.35">
      <c r="T34" s="11">
        <v>17</v>
      </c>
    </row>
  </sheetData>
  <mergeCells count="27">
    <mergeCell ref="Q5:Q6"/>
    <mergeCell ref="R5:R6"/>
    <mergeCell ref="N5:N6"/>
    <mergeCell ref="O5:O6"/>
    <mergeCell ref="G4:M4"/>
    <mergeCell ref="G5:H6"/>
    <mergeCell ref="I5:I6"/>
    <mergeCell ref="J5:J6"/>
    <mergeCell ref="K5:K6"/>
    <mergeCell ref="L5:L6"/>
    <mergeCell ref="M5:M6"/>
    <mergeCell ref="F4:F8"/>
    <mergeCell ref="N4:R4"/>
    <mergeCell ref="S4:T8"/>
    <mergeCell ref="G7:G8"/>
    <mergeCell ref="H7:H8"/>
    <mergeCell ref="I7:I8"/>
    <mergeCell ref="J7:J8"/>
    <mergeCell ref="L7:L8"/>
    <mergeCell ref="M7:M8"/>
    <mergeCell ref="K7:K8"/>
    <mergeCell ref="N7:N8"/>
    <mergeCell ref="O7:O8"/>
    <mergeCell ref="P7:P8"/>
    <mergeCell ref="Q7:Q8"/>
    <mergeCell ref="R7:R8"/>
    <mergeCell ref="P5:P6"/>
  </mergeCells>
  <phoneticPr fontId="2" type="noConversion"/>
  <pageMargins left="0.15748031496062992" right="0.15748031496062992" top="0.78740157480314965" bottom="0.59055118110236227" header="0.51181102362204722" footer="0.51181102362204722"/>
  <pageSetup paperSize="9" scale="80" orientation="landscape" horizontalDpi="1200" verticalDpi="1200" r:id="rId1"/>
  <headerFooter alignWithMargins="0"/>
  <drawing r:id="rId2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SPB0201</vt:lpstr>
      <vt:lpstr>SPB0202</vt:lpstr>
      <vt:lpstr>SPB0203</vt:lpstr>
      <vt:lpstr>SPB0204</vt:lpstr>
      <vt:lpstr>SPB0205</vt:lpstr>
      <vt:lpstr>SPB0206</vt:lpstr>
      <vt:lpstr>SPB 0207</vt:lpstr>
      <vt:lpstr>SPB0208</vt:lpstr>
      <vt:lpstr>SPB0209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PC</cp:lastModifiedBy>
  <cp:lastPrinted>2017-12-12T07:28:24Z</cp:lastPrinted>
  <dcterms:created xsi:type="dcterms:W3CDTF">2004-08-16T17:13:42Z</dcterms:created>
  <dcterms:modified xsi:type="dcterms:W3CDTF">2019-03-14T03:29:57Z</dcterms:modified>
</cp:coreProperties>
</file>