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0" windowWidth="18855" windowHeight="11475"/>
  </bookViews>
  <sheets>
    <sheet name="T2" sheetId="1" r:id="rId1"/>
  </sheets>
  <calcPr calcId="124519"/>
</workbook>
</file>

<file path=xl/calcChain.xml><?xml version="1.0" encoding="utf-8"?>
<calcChain xmlns="http://schemas.openxmlformats.org/spreadsheetml/2006/main">
  <c r="K52" i="1"/>
  <c r="I52"/>
  <c r="G52"/>
  <c r="E52"/>
  <c r="C52"/>
  <c r="B52"/>
  <c r="K51"/>
  <c r="I51"/>
  <c r="E51"/>
  <c r="B51"/>
  <c r="K50"/>
  <c r="I50"/>
  <c r="G50"/>
  <c r="E50"/>
  <c r="B50"/>
  <c r="C50" s="1"/>
  <c r="K49"/>
  <c r="I49"/>
  <c r="G49"/>
  <c r="E49"/>
  <c r="B49"/>
  <c r="K48"/>
  <c r="I48"/>
  <c r="G48"/>
  <c r="E48"/>
  <c r="B48"/>
  <c r="C48" s="1"/>
  <c r="K47"/>
  <c r="I47"/>
  <c r="G47"/>
  <c r="E47"/>
  <c r="E37" s="1"/>
  <c r="B47"/>
  <c r="K46"/>
  <c r="C46"/>
  <c r="B46"/>
  <c r="K45"/>
  <c r="I45"/>
  <c r="G45"/>
  <c r="E45"/>
  <c r="B45"/>
  <c r="C45" s="1"/>
  <c r="K44"/>
  <c r="I44"/>
  <c r="G44"/>
  <c r="E44"/>
  <c r="C44"/>
  <c r="B44"/>
  <c r="K43"/>
  <c r="I43"/>
  <c r="G43"/>
  <c r="E43"/>
  <c r="B43"/>
  <c r="C43" s="1"/>
  <c r="K42"/>
  <c r="I42"/>
  <c r="G42"/>
  <c r="E42"/>
  <c r="C42"/>
  <c r="B42"/>
  <c r="K41"/>
  <c r="I41"/>
  <c r="G41"/>
  <c r="E41"/>
  <c r="B41"/>
  <c r="C41" s="1"/>
  <c r="K40"/>
  <c r="I40"/>
  <c r="G40"/>
  <c r="E40"/>
  <c r="C40"/>
  <c r="B40"/>
  <c r="K39"/>
  <c r="I39"/>
  <c r="G39"/>
  <c r="G37" s="1"/>
  <c r="E39"/>
  <c r="B39"/>
  <c r="C39" s="1"/>
  <c r="K37"/>
  <c r="I37"/>
  <c r="B37"/>
  <c r="C51" s="1"/>
  <c r="K36"/>
  <c r="I36"/>
  <c r="G36"/>
  <c r="E36"/>
  <c r="B36"/>
  <c r="C36" s="1"/>
  <c r="K35"/>
  <c r="K21" s="1"/>
  <c r="I35"/>
  <c r="B35"/>
  <c r="C35" s="1"/>
  <c r="K34"/>
  <c r="I34"/>
  <c r="G34"/>
  <c r="E34"/>
  <c r="B34"/>
  <c r="K33"/>
  <c r="I33"/>
  <c r="G33"/>
  <c r="E33"/>
  <c r="B33"/>
  <c r="C33" s="1"/>
  <c r="K32"/>
  <c r="I32"/>
  <c r="G32"/>
  <c r="E32"/>
  <c r="B32"/>
  <c r="K31"/>
  <c r="I31"/>
  <c r="G31"/>
  <c r="E31"/>
  <c r="B31"/>
  <c r="C31" s="1"/>
  <c r="B30"/>
  <c r="K29"/>
  <c r="I29"/>
  <c r="G29"/>
  <c r="E29"/>
  <c r="B29"/>
  <c r="C29" s="1"/>
  <c r="K28"/>
  <c r="I28"/>
  <c r="G28"/>
  <c r="E28"/>
  <c r="B28"/>
  <c r="C28" s="1"/>
  <c r="K27"/>
  <c r="I27"/>
  <c r="G27"/>
  <c r="E27"/>
  <c r="B27"/>
  <c r="C27" s="1"/>
  <c r="K26"/>
  <c r="I26"/>
  <c r="G26"/>
  <c r="E26"/>
  <c r="B26"/>
  <c r="C26" s="1"/>
  <c r="K25"/>
  <c r="I25"/>
  <c r="G25"/>
  <c r="E25"/>
  <c r="B25"/>
  <c r="C25" s="1"/>
  <c r="K24"/>
  <c r="I24"/>
  <c r="G24"/>
  <c r="E24"/>
  <c r="B24"/>
  <c r="C24" s="1"/>
  <c r="K23"/>
  <c r="I23"/>
  <c r="G23"/>
  <c r="G21" s="1"/>
  <c r="E23"/>
  <c r="E21" s="1"/>
  <c r="B23"/>
  <c r="C23" s="1"/>
  <c r="I21"/>
  <c r="B21"/>
  <c r="C34" s="1"/>
  <c r="K20"/>
  <c r="I20"/>
  <c r="G20"/>
  <c r="E20"/>
  <c r="B20"/>
  <c r="C20" s="1"/>
  <c r="K19"/>
  <c r="I19"/>
  <c r="E19"/>
  <c r="B19"/>
  <c r="K18"/>
  <c r="I18"/>
  <c r="G18"/>
  <c r="E18"/>
  <c r="C18"/>
  <c r="B18"/>
  <c r="K17"/>
  <c r="I17"/>
  <c r="G17"/>
  <c r="E17"/>
  <c r="B17"/>
  <c r="C17" s="1"/>
  <c r="K16"/>
  <c r="I16"/>
  <c r="G16"/>
  <c r="E16"/>
  <c r="C16"/>
  <c r="B16"/>
  <c r="K15"/>
  <c r="I15"/>
  <c r="G15"/>
  <c r="G5" s="1"/>
  <c r="E15"/>
  <c r="B15"/>
  <c r="C15" s="1"/>
  <c r="K14"/>
  <c r="B14"/>
  <c r="C14" s="1"/>
  <c r="K13"/>
  <c r="I13"/>
  <c r="G13"/>
  <c r="E13"/>
  <c r="B13"/>
  <c r="C13" s="1"/>
  <c r="K12"/>
  <c r="I12"/>
  <c r="G12"/>
  <c r="E12"/>
  <c r="B12"/>
  <c r="C12" s="1"/>
  <c r="K11"/>
  <c r="I11"/>
  <c r="G11"/>
  <c r="E11"/>
  <c r="B11"/>
  <c r="C11" s="1"/>
  <c r="K10"/>
  <c r="I10"/>
  <c r="G10"/>
  <c r="E10"/>
  <c r="B10"/>
  <c r="C10" s="1"/>
  <c r="K9"/>
  <c r="I9"/>
  <c r="G9"/>
  <c r="E9"/>
  <c r="B9"/>
  <c r="C9" s="1"/>
  <c r="K8"/>
  <c r="I8"/>
  <c r="G8"/>
  <c r="E8"/>
  <c r="B8"/>
  <c r="C8" s="1"/>
  <c r="K7"/>
  <c r="K5" s="1"/>
  <c r="I7"/>
  <c r="I5" s="1"/>
  <c r="G7"/>
  <c r="E7"/>
  <c r="B7"/>
  <c r="C7" s="1"/>
  <c r="E5"/>
  <c r="B5"/>
  <c r="C19" s="1"/>
  <c r="C21" l="1"/>
  <c r="C5"/>
  <c r="C32"/>
  <c r="C47"/>
  <c r="C37" s="1"/>
  <c r="C49"/>
</calcChain>
</file>

<file path=xl/sharedStrings.xml><?xml version="1.0" encoding="utf-8"?>
<sst xmlns="http://schemas.openxmlformats.org/spreadsheetml/2006/main" count="67" uniqueCount="29">
  <si>
    <t>ตารางที่ 2 จำนวนและร้อยละของประชากรอายุ 15 ปีขึ้นไป จำแนกตามระดับการศึกษาที่สำเร็จ และเพศ เป็นรายไตรมาส พ.ศ. 2556</t>
  </si>
  <si>
    <t>ระดับการศึกษาที่สำเร็จ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</si>
  <si>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</si>
  <si>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</si>
  <si>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</si>
  <si>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</si>
  <si>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</si>
  <si>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</si>
  <si>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</si>
  <si>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</si>
  <si>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ไม่ได้เรียน</t>
  </si>
  <si>
    <t>ก่อนประถมศึกษา</t>
  </si>
  <si>
    <t>ระดับประถมศึกษา</t>
  </si>
  <si>
    <t>ระดับมัธยมศึกษาตอนต้น</t>
  </si>
  <si>
    <t>ระดับมัธยมศึกษาตอนปลาย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</si>
  <si>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</si>
  <si>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</si>
  <si>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</si>
  <si>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>ระดับอุดมศึกษา</t>
  </si>
  <si>
    <t xml:space="preserve">     สายวิชาการ</t>
  </si>
  <si>
    <t xml:space="preserve">     สายวิชาชีพ</t>
  </si>
  <si>
    <t xml:space="preserve">     สายวิชาการศึกษาระดับมหาวิทยาลัย</t>
  </si>
  <si>
    <t xml:space="preserve">การศึกษาอื่น ๆ </t>
  </si>
  <si>
    <t>ไม่ทราบ</t>
  </si>
  <si>
    <t>ชาย</t>
  </si>
  <si>
    <t>-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</si>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</sst>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187" formatCode="#,##0.0"/>
    <numFmt numFmtId="188" formatCode="_-* #,##0_-;\-* #,##0_-;_-* &quot;-&quot;_-;_-@_-"/>
    <numFmt numFmtId="189" formatCode="_-* #,##0_-;\-* #,##0_-;_-* &quot;-&quot;??_-;_-@_-"/>
    <numFmt numFmtId="190" formatCode="###,###,##0"/>
    <numFmt numFmtId="191" formatCode="_-* #,##0.00_-;\-* #,##0.00_-;_-* &quot;-&quot;??_-;_-@_-"/>
  </numFmts>
  <fonts count="7">
    <font>
      <sz val="10"/>
      <name val="Arial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91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2" xfId="0" applyNumberFormat="1" applyFont="1" applyBorder="1" applyAlignment="1"/>
    <xf numFmtId="187" fontId="2" fillId="0" borderId="4" xfId="0" applyNumberFormat="1" applyFont="1" applyBorder="1" applyAlignment="1"/>
    <xf numFmtId="3" fontId="2" fillId="0" borderId="3" xfId="0" applyNumberFormat="1" applyFont="1" applyBorder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/>
    <xf numFmtId="187" fontId="2" fillId="0" borderId="11" xfId="0" applyNumberFormat="1" applyFont="1" applyBorder="1" applyAlignment="1"/>
    <xf numFmtId="3" fontId="3" fillId="0" borderId="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indent="1"/>
    </xf>
    <xf numFmtId="3" fontId="3" fillId="0" borderId="10" xfId="0" applyNumberFormat="1" applyFont="1" applyBorder="1" applyAlignment="1"/>
    <xf numFmtId="187" fontId="3" fillId="0" borderId="11" xfId="0" applyNumberFormat="1" applyFont="1" applyBorder="1" applyAlignment="1"/>
    <xf numFmtId="3" fontId="3" fillId="0" borderId="0" xfId="0" applyNumberFormat="1" applyFont="1" applyBorder="1" applyAlignment="1">
      <alignment horizontal="right"/>
    </xf>
    <xf numFmtId="187" fontId="3" fillId="0" borderId="11" xfId="0" applyNumberFormat="1" applyFont="1" applyBorder="1"/>
    <xf numFmtId="4" fontId="3" fillId="0" borderId="11" xfId="0" applyNumberFormat="1" applyFont="1" applyBorder="1" applyAlignment="1"/>
    <xf numFmtId="41" fontId="3" fillId="0" borderId="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10" xfId="0" applyNumberFormat="1" applyFont="1" applyBorder="1" applyAlignment="1">
      <alignment horizontal="right" vertical="center"/>
    </xf>
    <xf numFmtId="4" fontId="3" fillId="0" borderId="11" xfId="0" applyNumberFormat="1" applyFont="1" applyBorder="1"/>
    <xf numFmtId="188" fontId="3" fillId="0" borderId="1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187" fontId="2" fillId="0" borderId="11" xfId="0" applyNumberFormat="1" applyFont="1" applyBorder="1" applyAlignment="1">
      <alignment horizontal="right" vertical="center"/>
    </xf>
    <xf numFmtId="189" fontId="3" fillId="0" borderId="10" xfId="0" applyNumberFormat="1" applyFont="1" applyBorder="1" applyAlignment="1"/>
    <xf numFmtId="3" fontId="3" fillId="0" borderId="1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1"/>
    </xf>
    <xf numFmtId="3" fontId="3" fillId="0" borderId="6" xfId="0" applyNumberFormat="1" applyFont="1" applyBorder="1" applyAlignment="1"/>
    <xf numFmtId="3" fontId="3" fillId="0" borderId="8" xfId="0" applyNumberFormat="1" applyFont="1" applyBorder="1" applyAlignment="1"/>
    <xf numFmtId="0" fontId="2" fillId="0" borderId="0" xfId="0" applyFont="1" applyFill="1" applyBorder="1" applyAlignment="1">
      <alignment horizontal="center" vertical="center"/>
    </xf>
    <xf numFmtId="190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/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188" fontId="3" fillId="0" borderId="0" xfId="0" applyNumberFormat="1" applyFont="1" applyAlignment="1">
      <alignment horizontal="right"/>
    </xf>
    <xf numFmtId="189" fontId="3" fillId="0" borderId="0" xfId="1" applyNumberFormat="1" applyFont="1" applyAlignment="1">
      <alignment vertical="center"/>
    </xf>
    <xf numFmtId="189" fontId="3" fillId="0" borderId="0" xfId="1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/>
    <xf numFmtId="41" fontId="5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workbookViewId="0">
      <selection activeCell="G51" sqref="G51"/>
    </sheetView>
  </sheetViews>
  <sheetFormatPr defaultRowHeight="15"/>
  <cols>
    <col min="1" max="1" width="31.140625" style="3" customWidth="1"/>
    <col min="2" max="2" width="9.7109375" style="3" customWidth="1"/>
    <col min="3" max="3" width="7.7109375" style="3" customWidth="1"/>
    <col min="4" max="4" width="9.7109375" style="3" customWidth="1"/>
    <col min="5" max="5" width="8.5703125" style="3" customWidth="1"/>
    <col min="6" max="6" width="9.7109375" style="3" customWidth="1"/>
    <col min="7" max="7" width="7.7109375" style="3" customWidth="1"/>
    <col min="8" max="8" width="9.7109375" style="3" customWidth="1"/>
    <col min="9" max="9" width="7.7109375" style="3" customWidth="1"/>
    <col min="10" max="10" width="9.7109375" style="3" customWidth="1"/>
    <col min="11" max="11" width="7.7109375" style="3" customWidth="1"/>
    <col min="12" max="16384" width="9.140625" style="3"/>
  </cols>
  <sheetData>
    <row r="1" spans="1:12" s="2" customFormat="1" ht="21" customHeight="1">
      <c r="A1" s="1" t="s">
        <v>0</v>
      </c>
      <c r="F1" s="1"/>
      <c r="G1" s="1"/>
      <c r="H1" s="1"/>
      <c r="I1" s="1"/>
      <c r="J1" s="1"/>
      <c r="K1" s="1"/>
      <c r="L1" s="1"/>
    </row>
    <row r="2" spans="1:12" ht="9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21.75" customHeight="1">
      <c r="A3" s="4" t="s">
        <v>1</v>
      </c>
      <c r="B3" s="5" t="s">
        <v>2</v>
      </c>
      <c r="C3" s="6"/>
      <c r="D3" s="5" t="s">
        <v>3</v>
      </c>
      <c r="E3" s="6"/>
      <c r="F3" s="5" t="s">
        <v>4</v>
      </c>
      <c r="G3" s="6"/>
      <c r="H3" s="5" t="s">
        <v>5</v>
      </c>
      <c r="I3" s="7"/>
      <c r="J3" s="5" t="s">
        <v>6</v>
      </c>
      <c r="K3" s="7"/>
    </row>
    <row r="4" spans="1:12" ht="21.75" customHeight="1">
      <c r="A4" s="8"/>
      <c r="B4" s="9" t="s">
        <v>7</v>
      </c>
      <c r="C4" s="10" t="s">
        <v>8</v>
      </c>
      <c r="D4" s="9" t="s">
        <v>7</v>
      </c>
      <c r="E4" s="10" t="s">
        <v>8</v>
      </c>
      <c r="F4" s="9" t="s">
        <v>7</v>
      </c>
      <c r="G4" s="10" t="s">
        <v>8</v>
      </c>
      <c r="H4" s="9" t="s">
        <v>7</v>
      </c>
      <c r="I4" s="11" t="s">
        <v>8</v>
      </c>
      <c r="J4" s="9" t="s">
        <v>7</v>
      </c>
      <c r="K4" s="11" t="s">
        <v>8</v>
      </c>
    </row>
    <row r="5" spans="1:12" ht="19.5" customHeight="1">
      <c r="A5" s="12" t="s">
        <v>9</v>
      </c>
      <c r="B5" s="13">
        <f>AVERAGE(D5,F5,H5,J5)</f>
        <v>493272.75</v>
      </c>
      <c r="C5" s="14">
        <f>SUM(C7:C11,C15,C19,C20)</f>
        <v>99.999998479543009</v>
      </c>
      <c r="D5" s="13">
        <v>490812</v>
      </c>
      <c r="E5" s="14">
        <f>SUM(E7:E11,E15,E19,E20)</f>
        <v>99.999997962560002</v>
      </c>
      <c r="F5" s="13">
        <v>492430</v>
      </c>
      <c r="G5" s="14">
        <f>SUM(G7:G11,G15,G19,G20)</f>
        <v>100.00000000000001</v>
      </c>
      <c r="H5" s="13">
        <v>494084</v>
      </c>
      <c r="I5" s="14">
        <f>SUM(I7:I11,I15,I19,I20)</f>
        <v>99.999997976052654</v>
      </c>
      <c r="J5" s="15">
        <v>495765</v>
      </c>
      <c r="K5" s="16">
        <f>SUM(K7:K11,K15,K19:K20)</f>
        <v>99.999997982915289</v>
      </c>
    </row>
    <row r="6" spans="1:12" ht="7.5" customHeight="1">
      <c r="A6" s="12"/>
      <c r="B6" s="17"/>
      <c r="C6" s="18"/>
      <c r="D6" s="17"/>
      <c r="E6" s="18"/>
      <c r="F6" s="17"/>
      <c r="G6" s="18"/>
      <c r="H6" s="17"/>
      <c r="I6" s="18"/>
      <c r="J6" s="19"/>
      <c r="K6" s="20"/>
    </row>
    <row r="7" spans="1:12" ht="19.5" customHeight="1">
      <c r="A7" s="21" t="s">
        <v>10</v>
      </c>
      <c r="B7" s="22">
        <f t="shared" ref="B7:B36" si="0">AVERAGE(D7,F7,H7,J7)</f>
        <v>17868.487499999999</v>
      </c>
      <c r="C7" s="23">
        <f t="shared" ref="C7:C20" si="1">B7/B$5*100</f>
        <v>3.6224355592316826</v>
      </c>
      <c r="D7" s="22">
        <v>21182.45</v>
      </c>
      <c r="E7" s="23">
        <f t="shared" ref="E7:E20" si="2">D7/D$5*100</f>
        <v>4.3157970872757803</v>
      </c>
      <c r="F7" s="22">
        <v>15096.66</v>
      </c>
      <c r="G7" s="23">
        <f t="shared" ref="G7:G20" si="3">F7/F$5*100</f>
        <v>3.0657474158763685</v>
      </c>
      <c r="H7" s="22">
        <v>17118.169999999998</v>
      </c>
      <c r="I7" s="23">
        <f t="shared" ref="I7:I20" si="4">H7/H$5*100</f>
        <v>3.4646274722516814</v>
      </c>
      <c r="J7" s="24">
        <v>18076.669999999998</v>
      </c>
      <c r="K7" s="25">
        <f>(J7/J$5)*100</f>
        <v>3.6462174619023124</v>
      </c>
    </row>
    <row r="8" spans="1:12" ht="19.5" customHeight="1">
      <c r="A8" s="21" t="s">
        <v>11</v>
      </c>
      <c r="B8" s="22">
        <f t="shared" si="0"/>
        <v>97818.9375</v>
      </c>
      <c r="C8" s="23">
        <f t="shared" si="1"/>
        <v>19.830598284620425</v>
      </c>
      <c r="D8" s="22">
        <v>115132.05</v>
      </c>
      <c r="E8" s="23">
        <f t="shared" si="2"/>
        <v>23.457464365174445</v>
      </c>
      <c r="F8" s="22">
        <v>113585.56</v>
      </c>
      <c r="G8" s="23">
        <f t="shared" si="3"/>
        <v>23.066336332067504</v>
      </c>
      <c r="H8" s="22">
        <v>74638.210000000006</v>
      </c>
      <c r="I8" s="23">
        <f t="shared" si="4"/>
        <v>15.106380696399805</v>
      </c>
      <c r="J8" s="24">
        <v>87919.93</v>
      </c>
      <c r="K8" s="25">
        <f>(J8/J$5)*100</f>
        <v>17.73419462850342</v>
      </c>
    </row>
    <row r="9" spans="1:12" ht="19.5" customHeight="1">
      <c r="A9" s="21" t="s">
        <v>12</v>
      </c>
      <c r="B9" s="22">
        <f t="shared" si="0"/>
        <v>114395.69999999998</v>
      </c>
      <c r="C9" s="23">
        <f t="shared" si="1"/>
        <v>23.191165536713712</v>
      </c>
      <c r="D9" s="22">
        <v>105743.72</v>
      </c>
      <c r="E9" s="23">
        <f t="shared" si="2"/>
        <v>21.544648460102849</v>
      </c>
      <c r="F9" s="22">
        <v>97855.53</v>
      </c>
      <c r="G9" s="23">
        <f t="shared" si="3"/>
        <v>19.871967589302034</v>
      </c>
      <c r="H9" s="22">
        <v>139438.71</v>
      </c>
      <c r="I9" s="23">
        <f t="shared" si="4"/>
        <v>28.221660689275506</v>
      </c>
      <c r="J9" s="24">
        <v>114544.84</v>
      </c>
      <c r="K9" s="25">
        <f>(J9/J$5)*100</f>
        <v>23.10466450838603</v>
      </c>
    </row>
    <row r="10" spans="1:12" ht="19.5" customHeight="1">
      <c r="A10" s="21" t="s">
        <v>13</v>
      </c>
      <c r="B10" s="22">
        <f t="shared" si="0"/>
        <v>97548.357500000013</v>
      </c>
      <c r="C10" s="23">
        <f t="shared" si="1"/>
        <v>19.775744251025422</v>
      </c>
      <c r="D10" s="22">
        <v>89517.63</v>
      </c>
      <c r="E10" s="23">
        <f t="shared" si="2"/>
        <v>18.238679983374489</v>
      </c>
      <c r="F10" s="22">
        <v>101235.25</v>
      </c>
      <c r="G10" s="23">
        <f t="shared" si="3"/>
        <v>20.558302702922244</v>
      </c>
      <c r="H10" s="22">
        <v>93914.7</v>
      </c>
      <c r="I10" s="23">
        <f t="shared" si="4"/>
        <v>19.007840772014475</v>
      </c>
      <c r="J10" s="24">
        <v>105525.85</v>
      </c>
      <c r="K10" s="25">
        <f>(J10/J$5)*100</f>
        <v>21.28545782780148</v>
      </c>
    </row>
    <row r="11" spans="1:12" ht="19.5" customHeight="1">
      <c r="A11" s="21" t="s">
        <v>14</v>
      </c>
      <c r="B11" s="22">
        <f t="shared" si="0"/>
        <v>70953.827499999999</v>
      </c>
      <c r="C11" s="23">
        <f t="shared" si="1"/>
        <v>14.384299051589613</v>
      </c>
      <c r="D11" s="22">
        <v>66667.149999999994</v>
      </c>
      <c r="E11" s="23">
        <f t="shared" si="2"/>
        <v>13.583031792213717</v>
      </c>
      <c r="F11" s="22">
        <v>72213.73</v>
      </c>
      <c r="G11" s="23">
        <f t="shared" si="3"/>
        <v>14.66477062729728</v>
      </c>
      <c r="H11" s="22">
        <v>75919.12</v>
      </c>
      <c r="I11" s="23">
        <f t="shared" si="4"/>
        <v>15.365630135766386</v>
      </c>
      <c r="J11" s="24">
        <v>69015.310000000012</v>
      </c>
      <c r="K11" s="25">
        <f>(J11/J$5)*100</f>
        <v>13.920972638245946</v>
      </c>
    </row>
    <row r="12" spans="1:12" ht="19.5" customHeight="1">
      <c r="A12" s="21" t="s">
        <v>15</v>
      </c>
      <c r="B12" s="22">
        <f t="shared" si="0"/>
        <v>53582.112500000003</v>
      </c>
      <c r="C12" s="23">
        <f t="shared" si="1"/>
        <v>10.862572988270689</v>
      </c>
      <c r="D12" s="22">
        <v>50619.34</v>
      </c>
      <c r="E12" s="23">
        <f t="shared" si="2"/>
        <v>10.313386795758865</v>
      </c>
      <c r="F12" s="22">
        <v>54296.07</v>
      </c>
      <c r="G12" s="23">
        <f t="shared" si="3"/>
        <v>11.026149909631826</v>
      </c>
      <c r="H12" s="22">
        <v>58259.06</v>
      </c>
      <c r="I12" s="23">
        <f t="shared" si="4"/>
        <v>11.791326980837265</v>
      </c>
      <c r="J12" s="24">
        <v>51153.98</v>
      </c>
      <c r="K12" s="25">
        <f t="shared" ref="K12:K20" si="5">(J12/J$5)*100</f>
        <v>10.31819107843434</v>
      </c>
    </row>
    <row r="13" spans="1:12" ht="19.5" customHeight="1">
      <c r="A13" s="21" t="s">
        <v>16</v>
      </c>
      <c r="B13" s="22">
        <f t="shared" si="0"/>
        <v>17324.432499999999</v>
      </c>
      <c r="C13" s="23">
        <f t="shared" si="1"/>
        <v>3.5121405956440936</v>
      </c>
      <c r="D13" s="22">
        <v>16047.81</v>
      </c>
      <c r="E13" s="23">
        <f t="shared" si="2"/>
        <v>3.2696449964548542</v>
      </c>
      <c r="F13" s="22">
        <v>17917.66</v>
      </c>
      <c r="G13" s="23">
        <f t="shared" si="3"/>
        <v>3.638620717665455</v>
      </c>
      <c r="H13" s="22">
        <v>17660.060000000001</v>
      </c>
      <c r="I13" s="23">
        <f t="shared" si="4"/>
        <v>3.574303154929122</v>
      </c>
      <c r="J13" s="24">
        <v>17672.2</v>
      </c>
      <c r="K13" s="25">
        <f t="shared" si="5"/>
        <v>3.5646324367391813</v>
      </c>
    </row>
    <row r="14" spans="1:12" ht="19.5" customHeight="1">
      <c r="A14" s="21" t="s">
        <v>17</v>
      </c>
      <c r="B14" s="22">
        <f>AVERAGE(D14,F14,H14,J14)</f>
        <v>47.282499999999999</v>
      </c>
      <c r="C14" s="26">
        <f t="shared" si="1"/>
        <v>9.5854676748310143E-3</v>
      </c>
      <c r="D14" s="27">
        <v>0</v>
      </c>
      <c r="E14" s="28">
        <v>0</v>
      </c>
      <c r="F14" s="29">
        <v>0</v>
      </c>
      <c r="G14" s="28">
        <v>0</v>
      </c>
      <c r="H14" s="29">
        <v>0</v>
      </c>
      <c r="I14" s="28">
        <v>0</v>
      </c>
      <c r="J14" s="27">
        <v>189.13</v>
      </c>
      <c r="K14" s="30">
        <f t="shared" si="5"/>
        <v>3.8149123072423421E-2</v>
      </c>
    </row>
    <row r="15" spans="1:12" ht="19.5" customHeight="1">
      <c r="A15" s="21" t="s">
        <v>18</v>
      </c>
      <c r="B15" s="22">
        <f t="shared" si="0"/>
        <v>89011.817500000005</v>
      </c>
      <c r="C15" s="23">
        <f t="shared" si="1"/>
        <v>18.045151997551052</v>
      </c>
      <c r="D15" s="22">
        <v>91729</v>
      </c>
      <c r="E15" s="23">
        <f t="shared" si="2"/>
        <v>18.689233352077782</v>
      </c>
      <c r="F15" s="22">
        <v>89820.200000000012</v>
      </c>
      <c r="G15" s="23">
        <f t="shared" si="3"/>
        <v>18.240196576163111</v>
      </c>
      <c r="H15" s="22">
        <v>84716.37999999999</v>
      </c>
      <c r="I15" s="23">
        <f t="shared" si="4"/>
        <v>17.146149237781426</v>
      </c>
      <c r="J15" s="24">
        <v>89781.69</v>
      </c>
      <c r="K15" s="25">
        <f>(J15/J$5)*100</f>
        <v>18.109727391001787</v>
      </c>
    </row>
    <row r="16" spans="1:12" ht="19.5" customHeight="1">
      <c r="A16" s="21" t="s">
        <v>19</v>
      </c>
      <c r="B16" s="22">
        <f t="shared" si="0"/>
        <v>42832.805</v>
      </c>
      <c r="C16" s="23">
        <f t="shared" si="1"/>
        <v>8.6833916935407451</v>
      </c>
      <c r="D16" s="22">
        <v>47791.28</v>
      </c>
      <c r="E16" s="23">
        <f t="shared" si="2"/>
        <v>9.7371865398564008</v>
      </c>
      <c r="F16" s="22">
        <v>47037.67</v>
      </c>
      <c r="G16" s="23">
        <f t="shared" si="3"/>
        <v>9.5521536055886109</v>
      </c>
      <c r="H16" s="22">
        <v>35045.589999999997</v>
      </c>
      <c r="I16" s="23">
        <f t="shared" si="4"/>
        <v>7.0930428833963441</v>
      </c>
      <c r="J16" s="24">
        <v>41456.68</v>
      </c>
      <c r="K16" s="25">
        <f t="shared" si="5"/>
        <v>8.3621635250572357</v>
      </c>
    </row>
    <row r="17" spans="1:11" ht="19.5" customHeight="1">
      <c r="A17" s="21" t="s">
        <v>20</v>
      </c>
      <c r="B17" s="22">
        <f t="shared" si="0"/>
        <v>40005.800000000003</v>
      </c>
      <c r="C17" s="23">
        <f t="shared" si="1"/>
        <v>8.110279759017704</v>
      </c>
      <c r="D17" s="22">
        <v>39928.800000000003</v>
      </c>
      <c r="E17" s="23">
        <f t="shared" si="2"/>
        <v>8.1352534167868757</v>
      </c>
      <c r="F17" s="22">
        <v>36872.870000000003</v>
      </c>
      <c r="G17" s="23">
        <f t="shared" si="3"/>
        <v>7.4879414333001648</v>
      </c>
      <c r="H17" s="22">
        <v>41304.400000000001</v>
      </c>
      <c r="I17" s="23">
        <f t="shared" si="4"/>
        <v>8.3597930716234483</v>
      </c>
      <c r="J17" s="24">
        <v>41917.129999999997</v>
      </c>
      <c r="K17" s="25">
        <f t="shared" si="5"/>
        <v>8.455040190412797</v>
      </c>
    </row>
    <row r="18" spans="1:11" ht="19.5" customHeight="1">
      <c r="A18" s="21" t="s">
        <v>21</v>
      </c>
      <c r="B18" s="22">
        <f t="shared" si="0"/>
        <v>6173.2125000000005</v>
      </c>
      <c r="C18" s="23">
        <f t="shared" si="1"/>
        <v>1.251480544992603</v>
      </c>
      <c r="D18" s="22">
        <v>4008.92</v>
      </c>
      <c r="E18" s="23">
        <f t="shared" si="2"/>
        <v>0.81679339543450447</v>
      </c>
      <c r="F18" s="22">
        <v>5909.66</v>
      </c>
      <c r="G18" s="23">
        <f t="shared" si="3"/>
        <v>1.2001015372743333</v>
      </c>
      <c r="H18" s="22">
        <v>8366.39</v>
      </c>
      <c r="I18" s="23">
        <f t="shared" si="4"/>
        <v>1.6933132827616353</v>
      </c>
      <c r="J18" s="24">
        <v>6407.88</v>
      </c>
      <c r="K18" s="25">
        <f t="shared" si="5"/>
        <v>1.292523675531754</v>
      </c>
    </row>
    <row r="19" spans="1:11" ht="19.5" customHeight="1">
      <c r="A19" s="21" t="s">
        <v>22</v>
      </c>
      <c r="B19" s="31">
        <f t="shared" si="0"/>
        <v>2033.1299999999999</v>
      </c>
      <c r="C19" s="23">
        <f t="shared" si="1"/>
        <v>0.41217156228476032</v>
      </c>
      <c r="D19" s="27">
        <v>324.31</v>
      </c>
      <c r="E19" s="23">
        <f t="shared" si="2"/>
        <v>6.6076216555422451E-2</v>
      </c>
      <c r="F19" s="29">
        <v>0</v>
      </c>
      <c r="G19" s="28">
        <v>0</v>
      </c>
      <c r="H19" s="31">
        <v>1926.06</v>
      </c>
      <c r="I19" s="23">
        <f t="shared" si="4"/>
        <v>0.38982440232834903</v>
      </c>
      <c r="J19" s="27">
        <v>5882.15</v>
      </c>
      <c r="K19" s="25">
        <f t="shared" si="5"/>
        <v>1.1864794812058133</v>
      </c>
    </row>
    <row r="20" spans="1:11" ht="19.5" customHeight="1">
      <c r="A20" s="21" t="s">
        <v>23</v>
      </c>
      <c r="B20" s="22">
        <f t="shared" si="0"/>
        <v>3642.4849999999997</v>
      </c>
      <c r="C20" s="23">
        <f t="shared" si="1"/>
        <v>0.7384322365263436</v>
      </c>
      <c r="D20" s="22">
        <v>515.67999999999995</v>
      </c>
      <c r="E20" s="23">
        <f t="shared" si="2"/>
        <v>0.10506670578551462</v>
      </c>
      <c r="F20" s="22">
        <v>2623.07</v>
      </c>
      <c r="G20" s="23">
        <f t="shared" si="3"/>
        <v>0.532678756371464</v>
      </c>
      <c r="H20" s="22">
        <v>6412.64</v>
      </c>
      <c r="I20" s="23">
        <f t="shared" si="4"/>
        <v>1.2978845702350208</v>
      </c>
      <c r="J20" s="24">
        <v>5018.55</v>
      </c>
      <c r="K20" s="25">
        <f t="shared" si="5"/>
        <v>1.0122840458685063</v>
      </c>
    </row>
    <row r="21" spans="1:11" ht="19.5" customHeight="1">
      <c r="A21" s="12" t="s">
        <v>24</v>
      </c>
      <c r="B21" s="17">
        <f t="shared" si="0"/>
        <v>245409</v>
      </c>
      <c r="C21" s="18">
        <f>SUM(C23:C27,C31,C35,C36)</f>
        <v>99.999998981292464</v>
      </c>
      <c r="D21" s="17">
        <v>244239</v>
      </c>
      <c r="E21" s="18">
        <f>SUM(E23:E27,E31,E35,E36)</f>
        <v>99.999995905649797</v>
      </c>
      <c r="F21" s="17">
        <v>245009</v>
      </c>
      <c r="G21" s="18">
        <f>SUM(G23:G27,G31,G35,G36)</f>
        <v>100.00000408148273</v>
      </c>
      <c r="H21" s="17">
        <v>245792</v>
      </c>
      <c r="I21" s="18">
        <f>SUM(I23:I27,I31,I35,I36)</f>
        <v>99.999995931519337</v>
      </c>
      <c r="J21" s="32">
        <v>246596</v>
      </c>
      <c r="K21" s="33">
        <f>SUM(K23:K27,K31,K35:K36)</f>
        <v>100.00000000000001</v>
      </c>
    </row>
    <row r="22" spans="1:11" ht="7.5" customHeight="1">
      <c r="A22" s="12"/>
      <c r="B22" s="17"/>
      <c r="C22" s="18"/>
      <c r="D22" s="17"/>
      <c r="E22" s="18"/>
      <c r="F22" s="17"/>
      <c r="G22" s="18"/>
      <c r="H22" s="17"/>
      <c r="I22" s="18"/>
      <c r="J22" s="19"/>
      <c r="K22" s="20"/>
    </row>
    <row r="23" spans="1:11" ht="19.5" customHeight="1">
      <c r="A23" s="21" t="s">
        <v>10</v>
      </c>
      <c r="B23" s="22">
        <f t="shared" si="0"/>
        <v>5925.5625</v>
      </c>
      <c r="C23" s="23">
        <f t="shared" ref="C23:C36" si="6">B23/B$21*100</f>
        <v>2.414566091708128</v>
      </c>
      <c r="D23" s="22">
        <v>8404.2800000000007</v>
      </c>
      <c r="E23" s="23">
        <f t="shared" ref="E23:E36" si="7">D23/D$21*100</f>
        <v>3.4410065550546807</v>
      </c>
      <c r="F23" s="22">
        <v>4321.3599999999997</v>
      </c>
      <c r="G23" s="23">
        <f t="shared" ref="G23:G36" si="8">F23/F$21*100</f>
        <v>1.7637556171405948</v>
      </c>
      <c r="H23" s="22">
        <v>5413.75</v>
      </c>
      <c r="I23" s="23">
        <f t="shared" ref="I23:I36" si="9">H23/H$21*100</f>
        <v>2.2025737208696787</v>
      </c>
      <c r="J23" s="24">
        <v>5562.86</v>
      </c>
      <c r="K23" s="25">
        <f>(J23/J$21)*100</f>
        <v>2.2558597868578563</v>
      </c>
    </row>
    <row r="24" spans="1:11" ht="19.5" customHeight="1">
      <c r="A24" s="21" t="s">
        <v>11</v>
      </c>
      <c r="B24" s="22">
        <f t="shared" si="0"/>
        <v>41673.195000000007</v>
      </c>
      <c r="C24" s="23">
        <f t="shared" si="6"/>
        <v>16.981119274354246</v>
      </c>
      <c r="D24" s="22">
        <v>51439.97</v>
      </c>
      <c r="E24" s="23">
        <f t="shared" si="7"/>
        <v>21.061325177387722</v>
      </c>
      <c r="F24" s="22">
        <v>47707.48</v>
      </c>
      <c r="G24" s="23">
        <f t="shared" si="8"/>
        <v>19.471725528449976</v>
      </c>
      <c r="H24" s="22">
        <v>30876.54</v>
      </c>
      <c r="I24" s="23">
        <f t="shared" si="9"/>
        <v>12.562060604088011</v>
      </c>
      <c r="J24" s="24">
        <v>36668.79</v>
      </c>
      <c r="K24" s="25">
        <f t="shared" ref="K24:K26" si="10">(J24/J$21)*100</f>
        <v>14.869985725640319</v>
      </c>
    </row>
    <row r="25" spans="1:11" ht="19.5" customHeight="1">
      <c r="A25" s="21" t="s">
        <v>12</v>
      </c>
      <c r="B25" s="22">
        <f t="shared" si="0"/>
        <v>58491.4375</v>
      </c>
      <c r="C25" s="23">
        <f t="shared" si="6"/>
        <v>23.834267488152431</v>
      </c>
      <c r="D25" s="22">
        <v>52900.08</v>
      </c>
      <c r="E25" s="23">
        <f t="shared" si="7"/>
        <v>21.659145345337969</v>
      </c>
      <c r="F25" s="22">
        <v>50064.95</v>
      </c>
      <c r="G25" s="23">
        <f t="shared" si="8"/>
        <v>20.433922835487675</v>
      </c>
      <c r="H25" s="22">
        <v>71067.47</v>
      </c>
      <c r="I25" s="23">
        <f t="shared" si="9"/>
        <v>28.913662771774508</v>
      </c>
      <c r="J25" s="24">
        <v>59933.25</v>
      </c>
      <c r="K25" s="25">
        <f t="shared" si="10"/>
        <v>24.304226345926132</v>
      </c>
    </row>
    <row r="26" spans="1:11" ht="19.5" customHeight="1">
      <c r="A26" s="21" t="s">
        <v>13</v>
      </c>
      <c r="B26" s="22">
        <f t="shared" si="0"/>
        <v>52176.997499999998</v>
      </c>
      <c r="C26" s="23">
        <f t="shared" si="6"/>
        <v>21.261240419055536</v>
      </c>
      <c r="D26" s="22">
        <v>46401.760000000002</v>
      </c>
      <c r="E26" s="23">
        <f t="shared" si="7"/>
        <v>18.998505562174756</v>
      </c>
      <c r="F26" s="22">
        <v>54358.28</v>
      </c>
      <c r="G26" s="23">
        <f t="shared" si="8"/>
        <v>22.186238056561187</v>
      </c>
      <c r="H26" s="22">
        <v>49631.09</v>
      </c>
      <c r="I26" s="23">
        <f t="shared" si="9"/>
        <v>20.192313012628563</v>
      </c>
      <c r="J26" s="24">
        <v>58316.86</v>
      </c>
      <c r="K26" s="25">
        <f t="shared" si="10"/>
        <v>23.648745316225732</v>
      </c>
    </row>
    <row r="27" spans="1:11" ht="19.5" customHeight="1">
      <c r="A27" s="21" t="s">
        <v>14</v>
      </c>
      <c r="B27" s="22">
        <f t="shared" si="0"/>
        <v>37771.975000000006</v>
      </c>
      <c r="C27" s="23">
        <f t="shared" si="6"/>
        <v>15.391438374305752</v>
      </c>
      <c r="D27" s="22">
        <v>38438.14</v>
      </c>
      <c r="E27" s="23">
        <f t="shared" si="7"/>
        <v>15.737920643304303</v>
      </c>
      <c r="F27" s="22">
        <v>38804.800000000003</v>
      </c>
      <c r="G27" s="23">
        <f t="shared" si="8"/>
        <v>15.838112069352556</v>
      </c>
      <c r="H27" s="22">
        <v>39058.080000000002</v>
      </c>
      <c r="I27" s="23">
        <f t="shared" si="9"/>
        <v>15.890704335372998</v>
      </c>
      <c r="J27" s="24">
        <v>34786.880000000005</v>
      </c>
      <c r="K27" s="25">
        <f>(J27/J$21)*100</f>
        <v>14.106830605524829</v>
      </c>
    </row>
    <row r="28" spans="1:11" ht="19.5" customHeight="1">
      <c r="A28" s="21" t="s">
        <v>15</v>
      </c>
      <c r="B28" s="22">
        <f t="shared" si="0"/>
        <v>27768.964999999997</v>
      </c>
      <c r="C28" s="23">
        <f t="shared" si="6"/>
        <v>11.315381668968945</v>
      </c>
      <c r="D28" s="22">
        <v>29666.91</v>
      </c>
      <c r="E28" s="23">
        <f t="shared" si="7"/>
        <v>12.14667190743493</v>
      </c>
      <c r="F28" s="22">
        <v>29714.48</v>
      </c>
      <c r="G28" s="23">
        <f t="shared" si="8"/>
        <v>12.127913668477484</v>
      </c>
      <c r="H28" s="22">
        <v>28195.07</v>
      </c>
      <c r="I28" s="23">
        <f t="shared" si="9"/>
        <v>11.471109718786616</v>
      </c>
      <c r="J28" s="24">
        <v>23499.4</v>
      </c>
      <c r="K28" s="25">
        <f>(J28/J$21)*100</f>
        <v>9.5295138607276684</v>
      </c>
    </row>
    <row r="29" spans="1:11" ht="19.5" customHeight="1">
      <c r="A29" s="21" t="s">
        <v>16</v>
      </c>
      <c r="B29" s="22">
        <f t="shared" si="0"/>
        <v>10003.009999999998</v>
      </c>
      <c r="C29" s="23">
        <f t="shared" si="6"/>
        <v>4.0760567053368044</v>
      </c>
      <c r="D29" s="22">
        <v>8771.23</v>
      </c>
      <c r="E29" s="23">
        <f t="shared" si="7"/>
        <v>3.5912487358693737</v>
      </c>
      <c r="F29" s="22">
        <v>9090.32</v>
      </c>
      <c r="G29" s="23">
        <f t="shared" si="8"/>
        <v>3.7101984008750701</v>
      </c>
      <c r="H29" s="22">
        <v>10863.01</v>
      </c>
      <c r="I29" s="23">
        <f t="shared" si="9"/>
        <v>4.419594616586382</v>
      </c>
      <c r="J29" s="24">
        <v>11287.48</v>
      </c>
      <c r="K29" s="25">
        <f>(J29/J$21)*100</f>
        <v>4.5773167447971579</v>
      </c>
    </row>
    <row r="30" spans="1:11" ht="19.5" customHeight="1">
      <c r="A30" s="21" t="s">
        <v>17</v>
      </c>
      <c r="B30" s="34">
        <f t="shared" si="0"/>
        <v>0</v>
      </c>
      <c r="C30" s="28">
        <v>0</v>
      </c>
      <c r="D30" s="29">
        <v>0</v>
      </c>
      <c r="E30" s="28">
        <v>0</v>
      </c>
      <c r="F30" s="27" t="s">
        <v>25</v>
      </c>
      <c r="G30" s="28">
        <v>0</v>
      </c>
      <c r="H30" s="27" t="s">
        <v>25</v>
      </c>
      <c r="I30" s="28">
        <v>0</v>
      </c>
      <c r="J30" s="27" t="s">
        <v>25</v>
      </c>
      <c r="K30" s="28">
        <v>0</v>
      </c>
    </row>
    <row r="31" spans="1:11" ht="19.5" customHeight="1">
      <c r="A31" s="21" t="s">
        <v>18</v>
      </c>
      <c r="B31" s="22">
        <f t="shared" si="0"/>
        <v>46149.542500000003</v>
      </c>
      <c r="C31" s="23">
        <f t="shared" si="6"/>
        <v>18.805154863921047</v>
      </c>
      <c r="D31" s="22">
        <v>46479.09</v>
      </c>
      <c r="E31" s="23">
        <f t="shared" si="7"/>
        <v>19.030167172318915</v>
      </c>
      <c r="F31" s="22">
        <v>47906.91</v>
      </c>
      <c r="G31" s="23">
        <f t="shared" si="8"/>
        <v>19.553122538355737</v>
      </c>
      <c r="H31" s="22">
        <v>44877.159999999996</v>
      </c>
      <c r="I31" s="23">
        <f t="shared" si="9"/>
        <v>18.258185783101158</v>
      </c>
      <c r="J31" s="24">
        <v>45335.01</v>
      </c>
      <c r="K31" s="25">
        <f>(J31/J$21)*100</f>
        <v>18.384324968774841</v>
      </c>
    </row>
    <row r="32" spans="1:11" ht="19.5" customHeight="1">
      <c r="A32" s="21" t="s">
        <v>19</v>
      </c>
      <c r="B32" s="22">
        <f t="shared" si="0"/>
        <v>19690.955000000002</v>
      </c>
      <c r="C32" s="23">
        <f t="shared" si="6"/>
        <v>8.023729773561687</v>
      </c>
      <c r="D32" s="22">
        <v>21502.93</v>
      </c>
      <c r="E32" s="23">
        <f t="shared" si="7"/>
        <v>8.8040525878340485</v>
      </c>
      <c r="F32" s="22">
        <v>22745.4</v>
      </c>
      <c r="G32" s="23">
        <f t="shared" si="8"/>
        <v>9.2834957083209204</v>
      </c>
      <c r="H32" s="22">
        <v>16663.43</v>
      </c>
      <c r="I32" s="23">
        <f t="shared" si="9"/>
        <v>6.7794842793907044</v>
      </c>
      <c r="J32" s="24">
        <v>17852.060000000001</v>
      </c>
      <c r="K32" s="25">
        <f>(J32/J$21)*100</f>
        <v>7.2393956106343982</v>
      </c>
    </row>
    <row r="33" spans="1:11" ht="19.5" customHeight="1">
      <c r="A33" s="21" t="s">
        <v>20</v>
      </c>
      <c r="B33" s="22">
        <f t="shared" si="0"/>
        <v>24386.397499999999</v>
      </c>
      <c r="C33" s="23">
        <f t="shared" si="6"/>
        <v>9.9370428549890182</v>
      </c>
      <c r="D33" s="22">
        <v>23615.3</v>
      </c>
      <c r="E33" s="23">
        <f t="shared" si="7"/>
        <v>9.6689308423306688</v>
      </c>
      <c r="F33" s="22">
        <v>22609.93</v>
      </c>
      <c r="G33" s="23">
        <f t="shared" si="8"/>
        <v>9.228203861898951</v>
      </c>
      <c r="H33" s="22">
        <v>25632.74</v>
      </c>
      <c r="I33" s="23">
        <f t="shared" si="9"/>
        <v>10.428630712146857</v>
      </c>
      <c r="J33" s="24">
        <v>25687.62</v>
      </c>
      <c r="K33" s="25">
        <f>(J33/J$21)*100</f>
        <v>10.416884296582264</v>
      </c>
    </row>
    <row r="34" spans="1:11" ht="19.5" customHeight="1">
      <c r="A34" s="21" t="s">
        <v>21</v>
      </c>
      <c r="B34" s="22">
        <f t="shared" si="0"/>
        <v>2072.1899999999996</v>
      </c>
      <c r="C34" s="23">
        <f t="shared" si="6"/>
        <v>0.84438223537034074</v>
      </c>
      <c r="D34" s="22">
        <v>1360.86</v>
      </c>
      <c r="E34" s="23">
        <f t="shared" si="7"/>
        <v>0.55718374215420141</v>
      </c>
      <c r="F34" s="22">
        <v>2551.58</v>
      </c>
      <c r="G34" s="23">
        <f t="shared" si="8"/>
        <v>1.0414229681358644</v>
      </c>
      <c r="H34" s="22">
        <v>2580.9899999999998</v>
      </c>
      <c r="I34" s="23">
        <f t="shared" si="9"/>
        <v>1.0500707915635983</v>
      </c>
      <c r="J34" s="24">
        <v>1795.33</v>
      </c>
      <c r="K34" s="25">
        <f>(J34/J$21)*100</f>
        <v>0.72804506155817605</v>
      </c>
    </row>
    <row r="35" spans="1:11" ht="19.5" customHeight="1">
      <c r="A35" s="21" t="s">
        <v>22</v>
      </c>
      <c r="B35" s="31">
        <f t="shared" si="0"/>
        <v>1093.3724999999999</v>
      </c>
      <c r="C35" s="23">
        <f t="shared" si="6"/>
        <v>0.44553072625698326</v>
      </c>
      <c r="D35" s="29">
        <v>0</v>
      </c>
      <c r="E35" s="28">
        <v>0</v>
      </c>
      <c r="F35" s="29">
        <v>0</v>
      </c>
      <c r="G35" s="28">
        <v>0</v>
      </c>
      <c r="H35" s="31">
        <v>1030.07</v>
      </c>
      <c r="I35" s="23">
        <f t="shared" si="9"/>
        <v>0.41908198802239288</v>
      </c>
      <c r="J35" s="27">
        <v>3343.42</v>
      </c>
      <c r="K35" s="25">
        <f>(J35/J$21)*100</f>
        <v>1.3558289672176354</v>
      </c>
    </row>
    <row r="36" spans="1:11" ht="19.5" customHeight="1">
      <c r="A36" s="21" t="s">
        <v>23</v>
      </c>
      <c r="B36" s="22">
        <f t="shared" si="0"/>
        <v>2126.915</v>
      </c>
      <c r="C36" s="23">
        <f t="shared" si="6"/>
        <v>0.86668174353833805</v>
      </c>
      <c r="D36" s="22">
        <v>175.67</v>
      </c>
      <c r="E36" s="23">
        <f t="shared" si="7"/>
        <v>7.1925450071446406E-2</v>
      </c>
      <c r="F36" s="22">
        <v>1845.23</v>
      </c>
      <c r="G36" s="23">
        <f t="shared" si="8"/>
        <v>0.75312743613499922</v>
      </c>
      <c r="H36" s="22">
        <v>3837.83</v>
      </c>
      <c r="I36" s="23">
        <f t="shared" si="9"/>
        <v>1.5614137156620231</v>
      </c>
      <c r="J36" s="35">
        <v>2648.93</v>
      </c>
      <c r="K36" s="25">
        <f>(J36/J$21)*100</f>
        <v>1.0741982838326656</v>
      </c>
    </row>
    <row r="37" spans="1:11" ht="19.5" customHeight="1">
      <c r="A37" s="12" t="s">
        <v>26</v>
      </c>
      <c r="B37" s="17">
        <f>AVERAGE(D37,F37,H37,J37)</f>
        <v>247863.75</v>
      </c>
      <c r="C37" s="18">
        <f>SUM(C39:C43,C47,C51,C52)</f>
        <v>100.00000201723731</v>
      </c>
      <c r="D37" s="17">
        <v>246573</v>
      </c>
      <c r="E37" s="18">
        <f>SUM(E39:E43,E47,E51,E52)</f>
        <v>99.99999594440591</v>
      </c>
      <c r="F37" s="17">
        <v>247421</v>
      </c>
      <c r="G37" s="18">
        <f>SUM(G39:G43,G47,G51,G52)</f>
        <v>100.00000404169411</v>
      </c>
      <c r="H37" s="17">
        <v>248292</v>
      </c>
      <c r="I37" s="18">
        <f>SUM(I39:I43,I47,I51,I52)</f>
        <v>100.00000402751601</v>
      </c>
      <c r="J37" s="32">
        <v>249169</v>
      </c>
      <c r="K37" s="33">
        <f>SUM(K39:K43,K47,K51:K52)</f>
        <v>100.00000401334034</v>
      </c>
    </row>
    <row r="38" spans="1:11" ht="7.5" customHeight="1">
      <c r="A38" s="12"/>
      <c r="B38" s="17"/>
      <c r="C38" s="18"/>
      <c r="D38" s="17"/>
      <c r="E38" s="18"/>
      <c r="F38" s="17"/>
      <c r="G38" s="18"/>
      <c r="H38" s="17"/>
      <c r="I38" s="18"/>
      <c r="J38" s="19"/>
      <c r="K38" s="20"/>
    </row>
    <row r="39" spans="1:11" ht="19.5" customHeight="1">
      <c r="A39" s="21" t="s">
        <v>10</v>
      </c>
      <c r="B39" s="22">
        <f>AVERAGE(D39,F39,H39,J39)</f>
        <v>11942.924999999999</v>
      </c>
      <c r="C39" s="23">
        <f>B39/B$37*100</f>
        <v>4.81834273870221</v>
      </c>
      <c r="D39" s="22">
        <v>12778.17</v>
      </c>
      <c r="E39" s="23">
        <f>D39/D$37*100</f>
        <v>5.1823070652504537</v>
      </c>
      <c r="F39" s="22">
        <v>10775.31</v>
      </c>
      <c r="G39" s="23">
        <f>F39/F$37*100</f>
        <v>4.3550507030526919</v>
      </c>
      <c r="H39" s="22">
        <v>11704.42</v>
      </c>
      <c r="I39" s="23">
        <f>H39/H$37*100</f>
        <v>4.7139738694762618</v>
      </c>
      <c r="J39" s="24">
        <v>12513.8</v>
      </c>
      <c r="K39" s="25">
        <f t="shared" ref="K39:K46" si="11">(J39/J$37)*100</f>
        <v>5.0222138388001714</v>
      </c>
    </row>
    <row r="40" spans="1:11" ht="19.5" customHeight="1">
      <c r="A40" s="21" t="s">
        <v>11</v>
      </c>
      <c r="B40" s="22">
        <f t="shared" ref="B40:B50" si="12">AVERAGE(D40,F40,H40,J40)</f>
        <v>56145.742500000008</v>
      </c>
      <c r="C40" s="23">
        <f>B40/B$37*100</f>
        <v>22.651857119082564</v>
      </c>
      <c r="D40" s="22">
        <v>63692.08</v>
      </c>
      <c r="E40" s="23">
        <f t="shared" ref="E40:E45" si="13">D40/D$37*100</f>
        <v>25.830922282650576</v>
      </c>
      <c r="F40" s="22">
        <v>65878.080000000002</v>
      </c>
      <c r="G40" s="23">
        <f t="shared" ref="G40:G46" si="14">F40/F$37*100</f>
        <v>26.62590483427033</v>
      </c>
      <c r="H40" s="22">
        <v>43761.67</v>
      </c>
      <c r="I40" s="23">
        <f t="shared" ref="I40:I52" si="15">H40/H$37*100</f>
        <v>17.625082564077779</v>
      </c>
      <c r="J40" s="24">
        <v>51251.14</v>
      </c>
      <c r="K40" s="25">
        <f t="shared" si="11"/>
        <v>20.568826780217442</v>
      </c>
    </row>
    <row r="41" spans="1:11" ht="19.5" customHeight="1">
      <c r="A41" s="21" t="s">
        <v>12</v>
      </c>
      <c r="B41" s="22">
        <f>AVERAGE(D41,F41,H41,J41)</f>
        <v>55904.260000000009</v>
      </c>
      <c r="C41" s="23">
        <f>B41/B$37*100</f>
        <v>22.554431618177329</v>
      </c>
      <c r="D41" s="22">
        <v>52843.64</v>
      </c>
      <c r="E41" s="23">
        <f t="shared" si="13"/>
        <v>21.431235374513836</v>
      </c>
      <c r="F41" s="22">
        <v>47790.58</v>
      </c>
      <c r="G41" s="23">
        <f t="shared" si="14"/>
        <v>19.315490601040334</v>
      </c>
      <c r="H41" s="22">
        <v>68371.240000000005</v>
      </c>
      <c r="I41" s="23">
        <f t="shared" si="15"/>
        <v>27.536626230406135</v>
      </c>
      <c r="J41" s="24">
        <v>54611.58</v>
      </c>
      <c r="K41" s="25">
        <f t="shared" si="11"/>
        <v>21.917485722541731</v>
      </c>
    </row>
    <row r="42" spans="1:11" ht="19.5" customHeight="1">
      <c r="A42" s="21" t="s">
        <v>13</v>
      </c>
      <c r="B42" s="22">
        <f t="shared" si="12"/>
        <v>45371.362500000003</v>
      </c>
      <c r="C42" s="23">
        <f t="shared" ref="C42:C52" si="16">B42/B$37*100</f>
        <v>18.304960890811987</v>
      </c>
      <c r="D42" s="22">
        <v>43115.87</v>
      </c>
      <c r="E42" s="23">
        <f t="shared" si="13"/>
        <v>17.486046728555031</v>
      </c>
      <c r="F42" s="22">
        <v>46876.97</v>
      </c>
      <c r="G42" s="23">
        <f t="shared" si="14"/>
        <v>18.94623738486224</v>
      </c>
      <c r="H42" s="22">
        <v>44283.61</v>
      </c>
      <c r="I42" s="23">
        <f t="shared" si="15"/>
        <v>17.835294733620096</v>
      </c>
      <c r="J42" s="24">
        <v>47209</v>
      </c>
      <c r="K42" s="25">
        <f t="shared" si="11"/>
        <v>18.946578426690319</v>
      </c>
    </row>
    <row r="43" spans="1:11" ht="19.5" customHeight="1">
      <c r="A43" s="21" t="s">
        <v>14</v>
      </c>
      <c r="B43" s="22">
        <f t="shared" si="12"/>
        <v>33181.857499999998</v>
      </c>
      <c r="C43" s="23">
        <f t="shared" si="16"/>
        <v>13.387136077784669</v>
      </c>
      <c r="D43" s="22">
        <v>28229.010000000002</v>
      </c>
      <c r="E43" s="23">
        <f t="shared" si="13"/>
        <v>11.44854059446898</v>
      </c>
      <c r="F43" s="22">
        <v>33408.94</v>
      </c>
      <c r="G43" s="23">
        <f t="shared" si="14"/>
        <v>13.50287162366978</v>
      </c>
      <c r="H43" s="22">
        <v>36861.040000000001</v>
      </c>
      <c r="I43" s="23">
        <f t="shared" si="15"/>
        <v>14.845842797995909</v>
      </c>
      <c r="J43" s="24">
        <v>34228.439999999995</v>
      </c>
      <c r="K43" s="25">
        <f t="shared" si="11"/>
        <v>13.737037914026221</v>
      </c>
    </row>
    <row r="44" spans="1:11" ht="19.5" customHeight="1">
      <c r="A44" s="21" t="s">
        <v>15</v>
      </c>
      <c r="B44" s="22">
        <f t="shared" si="12"/>
        <v>25813.147500000003</v>
      </c>
      <c r="C44" s="23">
        <f t="shared" si="16"/>
        <v>10.414248755616747</v>
      </c>
      <c r="D44" s="22">
        <v>20952.43</v>
      </c>
      <c r="E44" s="23">
        <f t="shared" si="13"/>
        <v>8.4974551147124799</v>
      </c>
      <c r="F44" s="22">
        <v>24581.59</v>
      </c>
      <c r="G44" s="23">
        <f t="shared" si="14"/>
        <v>9.935126767735964</v>
      </c>
      <c r="H44" s="22">
        <v>30063.99</v>
      </c>
      <c r="I44" s="23">
        <f t="shared" si="15"/>
        <v>12.10832004253057</v>
      </c>
      <c r="J44" s="24">
        <v>27654.58</v>
      </c>
      <c r="K44" s="25">
        <f t="shared" si="11"/>
        <v>11.098724159104865</v>
      </c>
    </row>
    <row r="45" spans="1:11" ht="19.5" customHeight="1">
      <c r="A45" s="21" t="s">
        <v>16</v>
      </c>
      <c r="B45" s="22">
        <f>AVERAGE(D45,F45,H45,J45)</f>
        <v>7321.4274999999998</v>
      </c>
      <c r="C45" s="23">
        <f t="shared" si="16"/>
        <v>2.9538113177098304</v>
      </c>
      <c r="D45" s="22">
        <v>7276.58</v>
      </c>
      <c r="E45" s="23">
        <f t="shared" si="13"/>
        <v>2.951085479756502</v>
      </c>
      <c r="F45" s="22">
        <v>8827.35</v>
      </c>
      <c r="G45" s="23">
        <f t="shared" si="14"/>
        <v>3.567744855933813</v>
      </c>
      <c r="H45" s="22">
        <v>6797.05</v>
      </c>
      <c r="I45" s="23">
        <f t="shared" si="15"/>
        <v>2.737522755465339</v>
      </c>
      <c r="J45" s="24">
        <v>6384.73</v>
      </c>
      <c r="K45" s="25">
        <f t="shared" si="11"/>
        <v>2.5624094490085043</v>
      </c>
    </row>
    <row r="46" spans="1:11" ht="19.5" customHeight="1">
      <c r="A46" s="21" t="s">
        <v>17</v>
      </c>
      <c r="B46" s="22">
        <f>AVERAGE(D46,F46,H46,J46)</f>
        <v>47.282499999999999</v>
      </c>
      <c r="C46" s="26">
        <f t="shared" si="16"/>
        <v>1.9076004458094417E-2</v>
      </c>
      <c r="D46" s="27">
        <v>0</v>
      </c>
      <c r="E46" s="28">
        <v>0</v>
      </c>
      <c r="F46" s="27">
        <v>0</v>
      </c>
      <c r="G46" s="28">
        <v>0</v>
      </c>
      <c r="H46" s="27">
        <v>0</v>
      </c>
      <c r="I46" s="28">
        <v>0</v>
      </c>
      <c r="J46" s="27">
        <v>189.13</v>
      </c>
      <c r="K46" s="25">
        <f t="shared" si="11"/>
        <v>7.5904305912854325E-2</v>
      </c>
    </row>
    <row r="47" spans="1:11" ht="19.5" customHeight="1">
      <c r="A47" s="21" t="s">
        <v>18</v>
      </c>
      <c r="B47" s="22">
        <f>AVERAGE(D47,F47,H47,J47)</f>
        <v>42862.275000000001</v>
      </c>
      <c r="C47" s="23">
        <f t="shared" si="16"/>
        <v>17.292675915699654</v>
      </c>
      <c r="D47" s="22">
        <v>45249.899999999994</v>
      </c>
      <c r="E47" s="23">
        <f>D47/D$37*100</f>
        <v>18.351522672798723</v>
      </c>
      <c r="F47" s="22">
        <v>41913.29</v>
      </c>
      <c r="G47" s="23">
        <f t="shared" ref="G47:G52" si="17">F47/F$37*100</f>
        <v>16.940069759640451</v>
      </c>
      <c r="H47" s="22">
        <v>39839.22</v>
      </c>
      <c r="I47" s="23">
        <f t="shared" si="15"/>
        <v>16.045309554878934</v>
      </c>
      <c r="J47" s="24">
        <v>44446.69</v>
      </c>
      <c r="K47" s="25">
        <f>(J47/J$37)*100</f>
        <v>17.837969410319904</v>
      </c>
    </row>
    <row r="48" spans="1:11" ht="19.5" customHeight="1">
      <c r="A48" s="21" t="s">
        <v>19</v>
      </c>
      <c r="B48" s="22">
        <f t="shared" si="12"/>
        <v>23141.85</v>
      </c>
      <c r="C48" s="23">
        <f t="shared" si="16"/>
        <v>9.3365205682557448</v>
      </c>
      <c r="D48" s="22">
        <v>26288.35</v>
      </c>
      <c r="E48" s="23">
        <f>D48/D$37*100</f>
        <v>10.661487673021782</v>
      </c>
      <c r="F48" s="22">
        <v>24292.27</v>
      </c>
      <c r="G48" s="23">
        <f t="shared" si="17"/>
        <v>9.8181924735572164</v>
      </c>
      <c r="H48" s="22">
        <v>18382.16</v>
      </c>
      <c r="I48" s="23">
        <f t="shared" si="15"/>
        <v>7.4034443316739971</v>
      </c>
      <c r="J48" s="24">
        <v>23604.62</v>
      </c>
      <c r="K48" s="25">
        <f>(J48/J$37)*100</f>
        <v>9.4733373734292794</v>
      </c>
    </row>
    <row r="49" spans="1:14" ht="19.5" customHeight="1">
      <c r="A49" s="21" t="s">
        <v>20</v>
      </c>
      <c r="B49" s="22">
        <f t="shared" si="12"/>
        <v>15619.400000000001</v>
      </c>
      <c r="C49" s="23">
        <f t="shared" si="16"/>
        <v>6.3016072338129323</v>
      </c>
      <c r="D49" s="22">
        <v>16313.49</v>
      </c>
      <c r="E49" s="23">
        <f>D49/D$37*100</f>
        <v>6.6160893528488511</v>
      </c>
      <c r="F49" s="22">
        <v>14262.94</v>
      </c>
      <c r="G49" s="23">
        <f t="shared" si="17"/>
        <v>5.7646440682076294</v>
      </c>
      <c r="H49" s="22">
        <v>15671.65</v>
      </c>
      <c r="I49" s="23">
        <f t="shared" si="15"/>
        <v>6.3117820952749177</v>
      </c>
      <c r="J49" s="24">
        <v>16229.52</v>
      </c>
      <c r="K49" s="25">
        <f>(J49/J$37)*100</f>
        <v>6.51345873684126</v>
      </c>
    </row>
    <row r="50" spans="1:14" ht="19.5" customHeight="1">
      <c r="A50" s="21" t="s">
        <v>21</v>
      </c>
      <c r="B50" s="22">
        <f t="shared" si="12"/>
        <v>4101.0249999999996</v>
      </c>
      <c r="C50" s="23">
        <f t="shared" si="16"/>
        <v>1.6545481136309765</v>
      </c>
      <c r="D50" s="22">
        <v>2648.06</v>
      </c>
      <c r="E50" s="23">
        <f>D50/D$37*100</f>
        <v>1.0739456469280901</v>
      </c>
      <c r="F50" s="22">
        <v>3358.08</v>
      </c>
      <c r="G50" s="23">
        <f t="shared" si="17"/>
        <v>1.3572332178756048</v>
      </c>
      <c r="H50" s="22">
        <v>5785.41</v>
      </c>
      <c r="I50" s="23">
        <f t="shared" si="15"/>
        <v>2.3300831279300178</v>
      </c>
      <c r="J50" s="24">
        <v>4612.55</v>
      </c>
      <c r="K50" s="25">
        <f>(J50/J$37)*100</f>
        <v>1.8511733000493642</v>
      </c>
    </row>
    <row r="51" spans="1:14" ht="19.5" customHeight="1">
      <c r="A51" s="21" t="s">
        <v>22</v>
      </c>
      <c r="B51" s="22">
        <f>AVERAGE(D51,F51,H51,J51)</f>
        <v>939.76</v>
      </c>
      <c r="C51" s="23">
        <f t="shared" si="16"/>
        <v>0.379143783631128</v>
      </c>
      <c r="D51" s="27">
        <v>324.31</v>
      </c>
      <c r="E51" s="23">
        <f>D51/D$37*100</f>
        <v>0.13152697172845365</v>
      </c>
      <c r="F51" s="29">
        <v>0</v>
      </c>
      <c r="G51" s="28">
        <v>0</v>
      </c>
      <c r="H51" s="22">
        <v>895.99</v>
      </c>
      <c r="I51" s="23">
        <f t="shared" si="15"/>
        <v>0.36086140511977832</v>
      </c>
      <c r="J51" s="27">
        <v>2538.7399999999998</v>
      </c>
      <c r="K51" s="25">
        <f>(J51/J$37)*100</f>
        <v>1.0188827663152318</v>
      </c>
    </row>
    <row r="52" spans="1:14" ht="19.5" customHeight="1">
      <c r="A52" s="21" t="s">
        <v>23</v>
      </c>
      <c r="B52" s="22">
        <f>AVERAGE(D52,F52,H52,J52)</f>
        <v>1515.5725</v>
      </c>
      <c r="C52" s="23">
        <f t="shared" si="16"/>
        <v>0.61145387334775658</v>
      </c>
      <c r="D52" s="22">
        <v>340.01</v>
      </c>
      <c r="E52" s="23">
        <f>D52/D$37*100</f>
        <v>0.13789425443986161</v>
      </c>
      <c r="F52" s="22">
        <v>777.84</v>
      </c>
      <c r="G52" s="23">
        <f t="shared" si="17"/>
        <v>0.31437913515829297</v>
      </c>
      <c r="H52" s="27">
        <v>2574.8200000000002</v>
      </c>
      <c r="I52" s="23">
        <f t="shared" si="15"/>
        <v>1.0370128719411016</v>
      </c>
      <c r="J52" s="24">
        <v>2369.62</v>
      </c>
      <c r="K52" s="25">
        <f>(J52/J$37)*100</f>
        <v>0.95100915442932299</v>
      </c>
    </row>
    <row r="53" spans="1:14" ht="8.25" customHeight="1">
      <c r="A53" s="8"/>
      <c r="B53" s="36"/>
      <c r="C53" s="37"/>
      <c r="D53" s="36"/>
      <c r="E53" s="37"/>
      <c r="F53" s="36"/>
      <c r="G53" s="38"/>
      <c r="H53" s="39"/>
      <c r="I53" s="40"/>
      <c r="J53" s="37"/>
      <c r="K53" s="38"/>
    </row>
    <row r="54" spans="1:14" ht="8.25" customHeight="1">
      <c r="A54" s="41"/>
      <c r="B54" s="42"/>
      <c r="C54" s="42"/>
      <c r="D54" s="42"/>
      <c r="E54" s="42"/>
      <c r="F54" s="42"/>
      <c r="G54" s="42"/>
      <c r="H54" s="42"/>
      <c r="I54" s="42"/>
      <c r="J54" s="42"/>
    </row>
    <row r="55" spans="1:14" ht="21.75">
      <c r="A55" s="43" t="s">
        <v>27</v>
      </c>
      <c r="B55" s="2"/>
      <c r="C55" s="2"/>
      <c r="D55" s="1"/>
      <c r="E55" s="1"/>
      <c r="F55" s="1"/>
      <c r="G55" s="1"/>
      <c r="H55" s="1"/>
      <c r="I55" s="1"/>
      <c r="J55" s="1"/>
    </row>
    <row r="56" spans="1:14" ht="21.75">
      <c r="A56" s="43" t="s">
        <v>28</v>
      </c>
      <c r="B56" s="2"/>
      <c r="C56" s="2"/>
      <c r="D56" s="1"/>
      <c r="E56" s="1"/>
      <c r="F56" s="1"/>
      <c r="G56" s="1"/>
      <c r="H56" s="1"/>
      <c r="I56" s="1"/>
      <c r="J56" s="1"/>
    </row>
    <row r="57" spans="1:14" ht="21.75">
      <c r="A57" s="41"/>
      <c r="B57" s="41"/>
      <c r="C57" s="41"/>
      <c r="D57" s="41"/>
      <c r="E57" s="41"/>
      <c r="F57" s="41"/>
      <c r="G57" s="41"/>
      <c r="H57" s="41"/>
      <c r="I57" s="41"/>
      <c r="J57" s="41"/>
    </row>
    <row r="59" spans="1:14" ht="21.75">
      <c r="B59" s="44"/>
      <c r="F59" s="45"/>
      <c r="I59" s="46"/>
      <c r="J59" s="45"/>
      <c r="N59" s="45"/>
    </row>
    <row r="60" spans="1:14" ht="21.75">
      <c r="B60" s="44"/>
      <c r="F60" s="47"/>
      <c r="J60" s="47"/>
      <c r="N60" s="47"/>
    </row>
    <row r="61" spans="1:14" ht="21.75">
      <c r="B61" s="44"/>
      <c r="F61" s="48"/>
      <c r="I61" s="49"/>
      <c r="J61" s="48"/>
      <c r="N61" s="48"/>
    </row>
    <row r="62" spans="1:14" ht="21.75">
      <c r="B62" s="44"/>
      <c r="F62" s="48"/>
      <c r="I62" s="49"/>
      <c r="J62" s="48"/>
      <c r="N62" s="48"/>
    </row>
    <row r="63" spans="1:14" ht="21.75">
      <c r="B63" s="44"/>
      <c r="F63" s="48"/>
      <c r="I63" s="49"/>
      <c r="J63" s="48"/>
      <c r="N63" s="48"/>
    </row>
    <row r="64" spans="1:14" ht="21.75">
      <c r="B64" s="44"/>
      <c r="F64" s="48"/>
      <c r="I64" s="49"/>
      <c r="J64" s="48"/>
      <c r="N64" s="48"/>
    </row>
    <row r="65" spans="2:14" ht="21.75">
      <c r="B65" s="44"/>
      <c r="F65" s="48"/>
      <c r="I65" s="50"/>
      <c r="J65" s="48"/>
      <c r="N65" s="48"/>
    </row>
    <row r="66" spans="2:14" ht="21.75">
      <c r="B66" s="44"/>
      <c r="F66" s="48"/>
      <c r="I66" s="49"/>
      <c r="J66" s="48"/>
      <c r="N66" s="48"/>
    </row>
    <row r="67" spans="2:14" ht="21.75">
      <c r="B67" s="44"/>
      <c r="F67" s="48"/>
      <c r="I67" s="49"/>
      <c r="J67" s="48"/>
      <c r="N67" s="48"/>
    </row>
    <row r="68" spans="2:14" ht="21.75">
      <c r="B68" s="44"/>
      <c r="F68" s="51"/>
      <c r="I68" s="52"/>
      <c r="J68" s="51"/>
      <c r="N68" s="51"/>
    </row>
    <row r="69" spans="2:14" ht="21.75">
      <c r="B69" s="44"/>
      <c r="F69" s="48"/>
      <c r="I69" s="50"/>
      <c r="J69" s="48"/>
      <c r="N69" s="48"/>
    </row>
    <row r="70" spans="2:14" ht="21.75">
      <c r="B70" s="44"/>
      <c r="F70" s="48"/>
      <c r="I70" s="49"/>
      <c r="J70" s="48"/>
      <c r="N70" s="48"/>
    </row>
    <row r="71" spans="2:14" ht="21.75">
      <c r="B71" s="44"/>
      <c r="F71" s="48"/>
      <c r="I71" s="49"/>
      <c r="J71" s="48"/>
      <c r="N71" s="48"/>
    </row>
    <row r="72" spans="2:14" ht="21.75">
      <c r="B72" s="44"/>
      <c r="F72" s="48"/>
      <c r="I72" s="49"/>
      <c r="J72" s="48"/>
      <c r="N72" s="48"/>
    </row>
    <row r="73" spans="2:14" ht="21.75">
      <c r="B73" s="44"/>
      <c r="F73" s="51"/>
      <c r="I73" s="49"/>
      <c r="J73" s="51"/>
      <c r="N73" s="51"/>
    </row>
    <row r="74" spans="2:14" ht="21.75">
      <c r="B74" s="44"/>
      <c r="D74" s="48"/>
      <c r="F74" s="48"/>
      <c r="I74" s="49"/>
      <c r="J74" s="48"/>
      <c r="N74" s="48"/>
    </row>
    <row r="75" spans="2:14" ht="21.75">
      <c r="B75" s="44"/>
      <c r="D75" s="45"/>
      <c r="F75" s="45"/>
      <c r="J75" s="45"/>
      <c r="N75" s="45"/>
    </row>
    <row r="76" spans="2:14" ht="21.75">
      <c r="B76" s="44"/>
      <c r="D76" s="47"/>
      <c r="E76" s="45"/>
      <c r="F76" s="47"/>
      <c r="I76" s="46"/>
      <c r="J76" s="47"/>
      <c r="N76" s="47"/>
    </row>
    <row r="77" spans="2:14" ht="21.75">
      <c r="B77" s="44"/>
      <c r="D77" s="48"/>
      <c r="E77" s="47"/>
      <c r="F77" s="48"/>
      <c r="J77" s="48"/>
      <c r="N77" s="48"/>
    </row>
    <row r="78" spans="2:14" ht="21.75">
      <c r="B78" s="44"/>
      <c r="D78" s="48"/>
      <c r="E78" s="53"/>
      <c r="F78" s="48"/>
      <c r="I78" s="49"/>
      <c r="J78" s="48"/>
      <c r="N78" s="48"/>
    </row>
    <row r="79" spans="2:14" ht="21.75">
      <c r="B79" s="44"/>
      <c r="D79" s="48"/>
      <c r="E79" s="53"/>
      <c r="F79" s="48"/>
      <c r="I79" s="49"/>
      <c r="J79" s="48"/>
      <c r="N79" s="48"/>
    </row>
    <row r="80" spans="2:14" ht="21.75">
      <c r="B80" s="44"/>
      <c r="D80" s="48"/>
      <c r="E80" s="53"/>
      <c r="F80" s="48"/>
      <c r="I80" s="49"/>
      <c r="J80" s="48"/>
      <c r="N80" s="48"/>
    </row>
    <row r="81" spans="2:14" ht="21.75">
      <c r="B81" s="44"/>
      <c r="D81" s="48"/>
      <c r="E81" s="53"/>
      <c r="F81" s="48"/>
      <c r="I81" s="49"/>
      <c r="J81" s="48"/>
      <c r="N81" s="48"/>
    </row>
    <row r="82" spans="2:14" ht="21.75">
      <c r="B82" s="44"/>
      <c r="D82" s="48"/>
      <c r="E82" s="53"/>
      <c r="F82" s="48"/>
      <c r="I82" s="50"/>
      <c r="J82" s="48"/>
      <c r="N82" s="48"/>
    </row>
    <row r="83" spans="2:14" ht="21.75">
      <c r="B83" s="44"/>
      <c r="D83" s="48"/>
      <c r="E83" s="53"/>
      <c r="F83" s="48"/>
      <c r="I83" s="49"/>
      <c r="J83" s="48"/>
      <c r="N83" s="48"/>
    </row>
    <row r="84" spans="2:14" ht="21.75">
      <c r="B84" s="44"/>
      <c r="D84" s="51"/>
      <c r="E84" s="53"/>
      <c r="F84" s="51"/>
      <c r="I84" s="49"/>
      <c r="J84" s="51"/>
      <c r="N84" s="51"/>
    </row>
    <row r="85" spans="2:14" ht="21.75">
      <c r="B85" s="44"/>
      <c r="D85" s="48"/>
      <c r="E85" s="54"/>
      <c r="F85" s="48"/>
      <c r="I85" s="49"/>
      <c r="J85" s="48"/>
      <c r="N85" s="48"/>
    </row>
    <row r="86" spans="2:14" ht="21.75">
      <c r="B86" s="44"/>
      <c r="D86" s="48"/>
      <c r="E86" s="53"/>
      <c r="F86" s="48"/>
      <c r="I86" s="50"/>
      <c r="J86" s="48"/>
      <c r="N86" s="48"/>
    </row>
    <row r="87" spans="2:14" ht="21.75">
      <c r="B87" s="44"/>
      <c r="D87" s="48"/>
      <c r="E87" s="53"/>
      <c r="F87" s="48"/>
      <c r="I87" s="49"/>
      <c r="J87" s="48"/>
      <c r="N87" s="48"/>
    </row>
    <row r="88" spans="2:14" ht="21.75">
      <c r="B88" s="44"/>
      <c r="D88" s="48"/>
      <c r="E88" s="53"/>
      <c r="F88" s="48"/>
      <c r="I88" s="49"/>
      <c r="J88" s="48"/>
      <c r="N88" s="48"/>
    </row>
    <row r="89" spans="2:14" ht="21.75">
      <c r="B89" s="44"/>
      <c r="D89" s="51"/>
      <c r="E89" s="53"/>
      <c r="F89" s="51"/>
      <c r="I89" s="49"/>
      <c r="J89" s="51"/>
      <c r="N89" s="51"/>
    </row>
    <row r="90" spans="2:14" ht="21.75">
      <c r="B90" s="44"/>
      <c r="D90" s="51"/>
      <c r="E90" s="47"/>
      <c r="F90" s="51"/>
      <c r="I90" s="49"/>
      <c r="J90" s="51"/>
      <c r="N90" s="51"/>
    </row>
    <row r="91" spans="2:14" ht="21.75">
      <c r="B91" s="55"/>
      <c r="D91" s="45"/>
      <c r="E91" s="47"/>
      <c r="F91" s="45"/>
      <c r="I91" s="49"/>
      <c r="J91" s="45"/>
      <c r="N91" s="45"/>
    </row>
    <row r="92" spans="2:14" ht="21.75">
      <c r="B92" s="55"/>
      <c r="D92" s="47"/>
      <c r="F92" s="47"/>
      <c r="J92" s="47"/>
      <c r="N92" s="47"/>
    </row>
    <row r="93" spans="2:14" ht="21.75">
      <c r="B93" s="56"/>
      <c r="D93" s="48"/>
      <c r="F93" s="48"/>
      <c r="J93" s="48"/>
      <c r="N93" s="48"/>
    </row>
    <row r="94" spans="2:14" ht="21.75">
      <c r="B94" s="57"/>
      <c r="D94" s="48"/>
      <c r="F94" s="48"/>
      <c r="J94" s="48"/>
      <c r="N94" s="48"/>
    </row>
    <row r="95" spans="2:14" ht="21.75">
      <c r="B95" s="57"/>
      <c r="D95" s="48"/>
      <c r="F95" s="48"/>
      <c r="J95" s="48"/>
      <c r="N95" s="48"/>
    </row>
    <row r="96" spans="2:14" ht="21.75">
      <c r="B96" s="57"/>
      <c r="D96" s="48"/>
      <c r="F96" s="48"/>
      <c r="J96" s="48"/>
      <c r="N96" s="48"/>
    </row>
    <row r="97" spans="2:14" ht="21.75">
      <c r="B97" s="57"/>
      <c r="D97" s="48"/>
      <c r="F97" s="48"/>
      <c r="J97" s="48"/>
      <c r="N97" s="48"/>
    </row>
    <row r="98" spans="2:14" ht="21.75">
      <c r="B98" s="57"/>
      <c r="D98" s="48"/>
      <c r="F98" s="48"/>
      <c r="J98" s="48"/>
      <c r="N98" s="48"/>
    </row>
    <row r="99" spans="2:14" ht="21.75">
      <c r="B99" s="57"/>
      <c r="D99" s="48"/>
      <c r="F99" s="48"/>
      <c r="J99" s="48"/>
      <c r="N99" s="48"/>
    </row>
    <row r="100" spans="2:14" ht="21.75">
      <c r="B100" s="57"/>
      <c r="D100" s="51"/>
      <c r="F100" s="51"/>
      <c r="J100" s="51"/>
      <c r="N100" s="51"/>
    </row>
    <row r="101" spans="2:14" ht="21.75">
      <c r="B101" s="58"/>
      <c r="D101" s="48"/>
      <c r="F101" s="48"/>
      <c r="J101" s="48"/>
      <c r="N101" s="48"/>
    </row>
    <row r="102" spans="2:14" ht="21.75">
      <c r="B102" s="57"/>
      <c r="D102" s="48"/>
      <c r="F102" s="48"/>
      <c r="J102" s="48"/>
      <c r="N102" s="48"/>
    </row>
    <row r="103" spans="2:14" ht="21.75">
      <c r="B103" s="57"/>
      <c r="D103" s="48"/>
      <c r="F103" s="48"/>
      <c r="J103" s="48"/>
      <c r="N103" s="48"/>
    </row>
    <row r="104" spans="2:14" ht="21.75">
      <c r="B104" s="57"/>
      <c r="D104" s="48"/>
      <c r="F104" s="48"/>
      <c r="J104" s="48"/>
      <c r="N104" s="48"/>
    </row>
    <row r="105" spans="2:14" ht="21.75">
      <c r="B105" s="57"/>
      <c r="D105" s="51"/>
      <c r="F105" s="51"/>
      <c r="J105" s="51"/>
      <c r="N105" s="51"/>
    </row>
    <row r="106" spans="2:14" ht="21.75">
      <c r="B106" s="58"/>
      <c r="D106" s="51"/>
      <c r="F106" s="48"/>
      <c r="J106" s="48"/>
      <c r="N106" s="48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59055118110236227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T2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rayong</cp:lastModifiedBy>
  <dcterms:created xsi:type="dcterms:W3CDTF">2015-03-23T06:15:19Z</dcterms:created>
  <dcterms:modified xsi:type="dcterms:W3CDTF">2015-03-23T06:22:03Z</dcterms:modified>
</cp:coreProperties>
</file>